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defaultThemeVersion="166925"/>
  <mc:AlternateContent xmlns:mc="http://schemas.openxmlformats.org/markup-compatibility/2006">
    <mc:Choice Requires="x15">
      <x15ac:absPath xmlns:x15ac="http://schemas.microsoft.com/office/spreadsheetml/2010/11/ac" url="Z:\CCB and International Quality Performance\CCB Commercial Support\Export Reporting\EuroPriority Customs Restrictions\"/>
    </mc:Choice>
  </mc:AlternateContent>
  <xr:revisionPtr revIDLastSave="2" documentId="8_{351E5A2F-150A-4F44-836E-CF53879A6D55}" xr6:coauthVersionLast="47" xr6:coauthVersionMax="47" xr10:uidLastSave="{5A738BC9-EE4C-49B7-AA03-0B922E5B5141}"/>
  <bookViews>
    <workbookView xWindow="-110" yWindow="-110" windowWidth="19420" windowHeight="11500" tabRatio="815" firstSheet="2" activeTab="7" xr2:uid="{00000000-000D-0000-FFFF-FFFF00000000}"/>
  </bookViews>
  <sheets>
    <sheet name="IHCProhibitedCommodityList_2024" sheetId="1" state="hidden" r:id="rId1"/>
    <sheet name="Sheet1" sheetId="2" state="hidden" r:id="rId2"/>
    <sheet name="EP Customs P&amp;R" sheetId="3" r:id="rId3"/>
    <sheet name="DE Conditions" sheetId="6" state="hidden" r:id="rId4"/>
    <sheet name="ALL Conditions" sheetId="7" state="hidden" r:id="rId5"/>
    <sheet name="Condition Explanations" sheetId="9" state="hidden" r:id="rId6"/>
    <sheet name="New Poland Restrictions" sheetId="12" state="hidden" r:id="rId7"/>
    <sheet name="Conditions Checker" sheetId="8" r:id="rId8"/>
    <sheet name="Change Log" sheetId="11" r:id="rId9"/>
    <sheet name="LV Conditions" sheetId="5" state="hidden" r:id="rId10"/>
    <sheet name="Restriction length-level" sheetId="4" state="hidden" r:id="rId11"/>
  </sheets>
  <definedNames>
    <definedName name="_xlnm._FilterDatabase" localSheetId="2" hidden="1">'EP Customs P&amp;R'!$A$1:$AD$276</definedName>
    <definedName name="_xlnm._FilterDatabase" localSheetId="0" hidden="1">IHCProhibitedCommodityList_2024!$A$1:$D$1</definedName>
    <definedName name="_xlnm._FilterDatabase" localSheetId="1" hidden="1">Sheet1!$A$1:$H$1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8" l="1"/>
  <c r="A40" i="7"/>
  <c r="A41" i="7"/>
  <c r="T215" i="3" s="1"/>
  <c r="A42" i="7"/>
  <c r="A43" i="7"/>
  <c r="A36" i="7"/>
  <c r="A37" i="7"/>
  <c r="A38" i="7"/>
  <c r="A39" i="7"/>
  <c r="K215" i="3" s="1"/>
  <c r="A32" i="7"/>
  <c r="A33" i="7"/>
  <c r="A34" i="7"/>
  <c r="A35" i="7"/>
  <c r="A31" i="7"/>
  <c r="A30" i="7"/>
  <c r="A29" i="7"/>
  <c r="A28" i="7"/>
  <c r="E212" i="3"/>
  <c r="F212" i="3"/>
  <c r="G212" i="3"/>
  <c r="H212" i="3"/>
  <c r="I212" i="3"/>
  <c r="J212" i="3"/>
  <c r="K212" i="3"/>
  <c r="L212" i="3"/>
  <c r="M212" i="3"/>
  <c r="N212" i="3"/>
  <c r="O212" i="3"/>
  <c r="P212" i="3"/>
  <c r="Q212" i="3"/>
  <c r="R212" i="3"/>
  <c r="S212" i="3"/>
  <c r="T212" i="3"/>
  <c r="U212" i="3"/>
  <c r="V212" i="3"/>
  <c r="W212" i="3"/>
  <c r="X212" i="3"/>
  <c r="Y212" i="3"/>
  <c r="Z212" i="3"/>
  <c r="AA212" i="3"/>
  <c r="AB212" i="3"/>
  <c r="AC212" i="3"/>
  <c r="AD212" i="3"/>
  <c r="E213" i="3"/>
  <c r="F213" i="3"/>
  <c r="G213" i="3"/>
  <c r="H213" i="3"/>
  <c r="I213" i="3"/>
  <c r="J213" i="3"/>
  <c r="K213" i="3"/>
  <c r="L213" i="3"/>
  <c r="M213" i="3"/>
  <c r="N213" i="3"/>
  <c r="O213" i="3"/>
  <c r="P213" i="3"/>
  <c r="Q213" i="3"/>
  <c r="R213" i="3"/>
  <c r="S213" i="3"/>
  <c r="T213" i="3"/>
  <c r="U213" i="3"/>
  <c r="V213" i="3"/>
  <c r="W213" i="3"/>
  <c r="X213" i="3"/>
  <c r="Y213" i="3"/>
  <c r="Z213" i="3"/>
  <c r="AA213" i="3"/>
  <c r="AB213" i="3"/>
  <c r="AC213" i="3"/>
  <c r="AD213" i="3"/>
  <c r="E214" i="3"/>
  <c r="F214" i="3"/>
  <c r="G214" i="3"/>
  <c r="H214" i="3"/>
  <c r="I214" i="3"/>
  <c r="J214" i="3"/>
  <c r="K214" i="3"/>
  <c r="L214" i="3"/>
  <c r="M214" i="3"/>
  <c r="N214" i="3"/>
  <c r="O214" i="3"/>
  <c r="P214" i="3"/>
  <c r="Q214" i="3"/>
  <c r="R214" i="3"/>
  <c r="S214" i="3"/>
  <c r="T214" i="3"/>
  <c r="U214" i="3"/>
  <c r="V214" i="3"/>
  <c r="W214" i="3"/>
  <c r="X214" i="3"/>
  <c r="Y214" i="3"/>
  <c r="Z214" i="3"/>
  <c r="AA214" i="3"/>
  <c r="AB214" i="3"/>
  <c r="AC214" i="3"/>
  <c r="AD214" i="3"/>
  <c r="E215" i="3"/>
  <c r="F215" i="3"/>
  <c r="G215" i="3"/>
  <c r="H215" i="3"/>
  <c r="I215" i="3"/>
  <c r="J215" i="3"/>
  <c r="L215" i="3"/>
  <c r="M215" i="3"/>
  <c r="N215" i="3"/>
  <c r="O215" i="3"/>
  <c r="P215" i="3"/>
  <c r="Q215" i="3"/>
  <c r="R215" i="3"/>
  <c r="S215" i="3"/>
  <c r="U215" i="3"/>
  <c r="V215" i="3"/>
  <c r="W215" i="3"/>
  <c r="Y215" i="3"/>
  <c r="Z215" i="3"/>
  <c r="AA215" i="3"/>
  <c r="AB215" i="3"/>
  <c r="AC215" i="3"/>
  <c r="AD215" i="3"/>
  <c r="D212" i="3"/>
  <c r="D213" i="3"/>
  <c r="D214" i="3"/>
  <c r="D215" i="3"/>
  <c r="E282" i="3"/>
  <c r="F282" i="3"/>
  <c r="G282" i="3"/>
  <c r="H282" i="3"/>
  <c r="I282" i="3"/>
  <c r="J282" i="3"/>
  <c r="K282" i="3"/>
  <c r="L282" i="3"/>
  <c r="M282" i="3"/>
  <c r="N282" i="3"/>
  <c r="O282" i="3"/>
  <c r="P282" i="3"/>
  <c r="Q282" i="3"/>
  <c r="R282" i="3"/>
  <c r="S282" i="3"/>
  <c r="T282" i="3"/>
  <c r="U282" i="3"/>
  <c r="V282" i="3"/>
  <c r="W282" i="3"/>
  <c r="X282" i="3"/>
  <c r="Y282" i="3"/>
  <c r="Z282" i="3"/>
  <c r="AA282" i="3"/>
  <c r="AB282" i="3"/>
  <c r="AC282" i="3"/>
  <c r="AD282" i="3"/>
  <c r="D282" i="3"/>
  <c r="X215" i="3" l="1"/>
  <c r="D2" i="3"/>
  <c r="E2" i="3"/>
  <c r="F2" i="3"/>
  <c r="G2" i="3"/>
  <c r="H2" i="3"/>
  <c r="I2" i="3"/>
  <c r="J2" i="3"/>
  <c r="K2" i="3"/>
  <c r="L2" i="3"/>
  <c r="M2" i="3"/>
  <c r="N2" i="3"/>
  <c r="O2" i="3"/>
  <c r="P2" i="3"/>
  <c r="Q2" i="3"/>
  <c r="R2" i="3"/>
  <c r="S2" i="3"/>
  <c r="T2" i="3"/>
  <c r="U2" i="3"/>
  <c r="V2" i="3"/>
  <c r="W2" i="3"/>
  <c r="X2" i="3"/>
  <c r="Y2" i="3"/>
  <c r="Z2" i="3"/>
  <c r="AA2" i="3"/>
  <c r="AB2" i="3"/>
  <c r="AC2" i="3"/>
  <c r="AD2" i="3"/>
  <c r="D3" i="3"/>
  <c r="E3" i="3"/>
  <c r="F3" i="3"/>
  <c r="G3" i="3"/>
  <c r="H3" i="3"/>
  <c r="I3" i="3"/>
  <c r="J3" i="3"/>
  <c r="K3" i="3"/>
  <c r="L3" i="3"/>
  <c r="M3" i="3"/>
  <c r="N3" i="3"/>
  <c r="O3" i="3"/>
  <c r="P3" i="3"/>
  <c r="Q3" i="3"/>
  <c r="R3" i="3"/>
  <c r="S3" i="3"/>
  <c r="T3" i="3"/>
  <c r="U3" i="3"/>
  <c r="V3" i="3"/>
  <c r="W3" i="3"/>
  <c r="X3" i="3"/>
  <c r="Y3" i="3"/>
  <c r="Z3" i="3"/>
  <c r="AA3" i="3"/>
  <c r="AB3" i="3"/>
  <c r="AC3" i="3"/>
  <c r="AD3" i="3"/>
  <c r="D4" i="3"/>
  <c r="E4" i="3"/>
  <c r="F4" i="3"/>
  <c r="G4" i="3"/>
  <c r="H4" i="3"/>
  <c r="I4" i="3"/>
  <c r="J4" i="3"/>
  <c r="K4" i="3"/>
  <c r="L4" i="3"/>
  <c r="M4" i="3"/>
  <c r="N4" i="3"/>
  <c r="O4" i="3"/>
  <c r="P4" i="3"/>
  <c r="Q4" i="3"/>
  <c r="R4" i="3"/>
  <c r="S4" i="3"/>
  <c r="T4" i="3"/>
  <c r="U4" i="3"/>
  <c r="V4" i="3"/>
  <c r="W4" i="3"/>
  <c r="X4" i="3"/>
  <c r="Y4" i="3"/>
  <c r="Z4" i="3"/>
  <c r="AA4" i="3"/>
  <c r="AB4" i="3"/>
  <c r="AC4" i="3"/>
  <c r="AD4" i="3"/>
  <c r="D5" i="3"/>
  <c r="E5" i="3"/>
  <c r="F5" i="3"/>
  <c r="G5" i="3"/>
  <c r="H5" i="3"/>
  <c r="I5" i="3"/>
  <c r="J5" i="3"/>
  <c r="K5" i="3"/>
  <c r="L5" i="3"/>
  <c r="M5" i="3"/>
  <c r="N5" i="3"/>
  <c r="O5" i="3"/>
  <c r="P5" i="3"/>
  <c r="Q5" i="3"/>
  <c r="R5" i="3"/>
  <c r="S5" i="3"/>
  <c r="T5" i="3"/>
  <c r="U5" i="3"/>
  <c r="V5" i="3"/>
  <c r="W5" i="3"/>
  <c r="X5" i="3"/>
  <c r="Y5" i="3"/>
  <c r="Z5" i="3"/>
  <c r="AA5" i="3"/>
  <c r="AB5" i="3"/>
  <c r="AC5" i="3"/>
  <c r="AD5" i="3"/>
  <c r="D6" i="3"/>
  <c r="E6" i="3"/>
  <c r="F6" i="3"/>
  <c r="G6" i="3"/>
  <c r="H6" i="3"/>
  <c r="I6" i="3"/>
  <c r="J6" i="3"/>
  <c r="K6" i="3"/>
  <c r="L6" i="3"/>
  <c r="M6" i="3"/>
  <c r="N6" i="3"/>
  <c r="O6" i="3"/>
  <c r="P6" i="3"/>
  <c r="Q6" i="3"/>
  <c r="R6" i="3"/>
  <c r="S6" i="3"/>
  <c r="T6" i="3"/>
  <c r="U6" i="3"/>
  <c r="V6" i="3"/>
  <c r="W6" i="3"/>
  <c r="X6" i="3"/>
  <c r="Y6" i="3"/>
  <c r="Z6" i="3"/>
  <c r="AA6" i="3"/>
  <c r="AB6" i="3"/>
  <c r="AC6" i="3"/>
  <c r="AD6" i="3"/>
  <c r="D7" i="3"/>
  <c r="E7" i="3"/>
  <c r="F7" i="3"/>
  <c r="G7" i="3"/>
  <c r="H7" i="3"/>
  <c r="I7" i="3"/>
  <c r="J7" i="3"/>
  <c r="K7" i="3"/>
  <c r="L7" i="3"/>
  <c r="M7" i="3"/>
  <c r="N7" i="3"/>
  <c r="O7" i="3"/>
  <c r="P7" i="3"/>
  <c r="Q7" i="3"/>
  <c r="R7" i="3"/>
  <c r="S7" i="3"/>
  <c r="T7" i="3"/>
  <c r="U7" i="3"/>
  <c r="V7" i="3"/>
  <c r="W7" i="3"/>
  <c r="X7" i="3"/>
  <c r="Y7" i="3"/>
  <c r="Z7" i="3"/>
  <c r="AA7" i="3"/>
  <c r="AB7" i="3"/>
  <c r="AC7" i="3"/>
  <c r="AD7" i="3"/>
  <c r="D8" i="3"/>
  <c r="E8" i="3"/>
  <c r="F8" i="3"/>
  <c r="G8" i="3"/>
  <c r="H8" i="3"/>
  <c r="I8" i="3"/>
  <c r="J8" i="3"/>
  <c r="K8" i="3"/>
  <c r="L8" i="3"/>
  <c r="M8" i="3"/>
  <c r="N8" i="3"/>
  <c r="O8" i="3"/>
  <c r="P8" i="3"/>
  <c r="Q8" i="3"/>
  <c r="R8" i="3"/>
  <c r="S8" i="3"/>
  <c r="T8" i="3"/>
  <c r="U8" i="3"/>
  <c r="V8" i="3"/>
  <c r="W8" i="3"/>
  <c r="X8" i="3"/>
  <c r="Y8" i="3"/>
  <c r="Z8" i="3"/>
  <c r="AA8" i="3"/>
  <c r="AB8" i="3"/>
  <c r="AC8" i="3"/>
  <c r="AD8" i="3"/>
  <c r="D9" i="3"/>
  <c r="E9" i="3"/>
  <c r="F9" i="3"/>
  <c r="G9" i="3"/>
  <c r="H9" i="3"/>
  <c r="I9" i="3"/>
  <c r="J9" i="3"/>
  <c r="K9" i="3"/>
  <c r="L9" i="3"/>
  <c r="M9" i="3"/>
  <c r="N9" i="3"/>
  <c r="O9" i="3"/>
  <c r="P9" i="3"/>
  <c r="Q9" i="3"/>
  <c r="R9" i="3"/>
  <c r="S9" i="3"/>
  <c r="T9" i="3"/>
  <c r="U9" i="3"/>
  <c r="V9" i="3"/>
  <c r="W9" i="3"/>
  <c r="X9" i="3"/>
  <c r="Y9" i="3"/>
  <c r="Z9" i="3"/>
  <c r="AA9" i="3"/>
  <c r="AB9" i="3"/>
  <c r="AC9" i="3"/>
  <c r="AD9" i="3"/>
  <c r="D10" i="3"/>
  <c r="E10" i="3"/>
  <c r="F10" i="3"/>
  <c r="G10" i="3"/>
  <c r="H10" i="3"/>
  <c r="I10" i="3"/>
  <c r="J10" i="3"/>
  <c r="K10" i="3"/>
  <c r="L10" i="3"/>
  <c r="M10" i="3"/>
  <c r="N10" i="3"/>
  <c r="O10" i="3"/>
  <c r="P10" i="3"/>
  <c r="Q10" i="3"/>
  <c r="R10" i="3"/>
  <c r="S10" i="3"/>
  <c r="T10" i="3"/>
  <c r="U10" i="3"/>
  <c r="V10" i="3"/>
  <c r="W10" i="3"/>
  <c r="X10" i="3"/>
  <c r="Y10" i="3"/>
  <c r="Z10" i="3"/>
  <c r="AA10" i="3"/>
  <c r="AB10" i="3"/>
  <c r="AC10" i="3"/>
  <c r="AD10" i="3"/>
  <c r="D11" i="3"/>
  <c r="E11" i="3"/>
  <c r="F11" i="3"/>
  <c r="G11" i="3"/>
  <c r="H11" i="3"/>
  <c r="I11" i="3"/>
  <c r="J11" i="3"/>
  <c r="K11" i="3"/>
  <c r="L11" i="3"/>
  <c r="M11" i="3"/>
  <c r="N11" i="3"/>
  <c r="O11" i="3"/>
  <c r="P11" i="3"/>
  <c r="Q11" i="3"/>
  <c r="R11" i="3"/>
  <c r="S11" i="3"/>
  <c r="T11" i="3"/>
  <c r="U11" i="3"/>
  <c r="V11" i="3"/>
  <c r="W11" i="3"/>
  <c r="X11" i="3"/>
  <c r="Y11" i="3"/>
  <c r="Z11" i="3"/>
  <c r="AA11" i="3"/>
  <c r="AB11" i="3"/>
  <c r="AC11" i="3"/>
  <c r="AD11" i="3"/>
  <c r="D12" i="3"/>
  <c r="E12" i="3"/>
  <c r="F12" i="3"/>
  <c r="G12" i="3"/>
  <c r="H12" i="3"/>
  <c r="I12" i="3"/>
  <c r="J12" i="3"/>
  <c r="K12" i="3"/>
  <c r="L12" i="3"/>
  <c r="M12" i="3"/>
  <c r="N12" i="3"/>
  <c r="O12" i="3"/>
  <c r="P12" i="3"/>
  <c r="Q12" i="3"/>
  <c r="R12" i="3"/>
  <c r="S12" i="3"/>
  <c r="T12" i="3"/>
  <c r="U12" i="3"/>
  <c r="V12" i="3"/>
  <c r="W12" i="3"/>
  <c r="X12" i="3"/>
  <c r="Y12" i="3"/>
  <c r="Z12" i="3"/>
  <c r="AA12" i="3"/>
  <c r="AB12" i="3"/>
  <c r="AC12" i="3"/>
  <c r="AD12" i="3"/>
  <c r="D13" i="3"/>
  <c r="E13" i="3"/>
  <c r="F13" i="3"/>
  <c r="G13" i="3"/>
  <c r="H13" i="3"/>
  <c r="I13" i="3"/>
  <c r="J13" i="3"/>
  <c r="K13" i="3"/>
  <c r="L13" i="3"/>
  <c r="M13" i="3"/>
  <c r="N13" i="3"/>
  <c r="O13" i="3"/>
  <c r="P13" i="3"/>
  <c r="Q13" i="3"/>
  <c r="R13" i="3"/>
  <c r="S13" i="3"/>
  <c r="T13" i="3"/>
  <c r="U13" i="3"/>
  <c r="V13" i="3"/>
  <c r="W13" i="3"/>
  <c r="X13" i="3"/>
  <c r="Y13" i="3"/>
  <c r="Z13" i="3"/>
  <c r="AA13" i="3"/>
  <c r="AB13" i="3"/>
  <c r="AC13" i="3"/>
  <c r="AD13" i="3"/>
  <c r="D14" i="3"/>
  <c r="E14" i="3"/>
  <c r="F14" i="3"/>
  <c r="G14" i="3"/>
  <c r="H14" i="3"/>
  <c r="I14" i="3"/>
  <c r="J14" i="3"/>
  <c r="K14" i="3"/>
  <c r="L14" i="3"/>
  <c r="M14" i="3"/>
  <c r="N14" i="3"/>
  <c r="O14" i="3"/>
  <c r="P14" i="3"/>
  <c r="Q14" i="3"/>
  <c r="R14" i="3"/>
  <c r="S14" i="3"/>
  <c r="T14" i="3"/>
  <c r="U14" i="3"/>
  <c r="V14" i="3"/>
  <c r="W14" i="3"/>
  <c r="X14" i="3"/>
  <c r="Y14" i="3"/>
  <c r="Z14" i="3"/>
  <c r="AA14" i="3"/>
  <c r="AB14" i="3"/>
  <c r="AC14" i="3"/>
  <c r="AD14" i="3"/>
  <c r="D15" i="3"/>
  <c r="E15" i="3"/>
  <c r="F15" i="3"/>
  <c r="G15" i="3"/>
  <c r="H15" i="3"/>
  <c r="I15" i="3"/>
  <c r="J15" i="3"/>
  <c r="K15" i="3"/>
  <c r="L15" i="3"/>
  <c r="M15" i="3"/>
  <c r="N15" i="3"/>
  <c r="O15" i="3"/>
  <c r="P15" i="3"/>
  <c r="Q15" i="3"/>
  <c r="R15" i="3"/>
  <c r="S15" i="3"/>
  <c r="T15" i="3"/>
  <c r="U15" i="3"/>
  <c r="V15" i="3"/>
  <c r="W15" i="3"/>
  <c r="X15" i="3"/>
  <c r="Y15" i="3"/>
  <c r="Z15" i="3"/>
  <c r="AA15" i="3"/>
  <c r="AB15" i="3"/>
  <c r="AC15" i="3"/>
  <c r="AD15" i="3"/>
  <c r="D16" i="3"/>
  <c r="E16" i="3"/>
  <c r="F16" i="3"/>
  <c r="G16" i="3"/>
  <c r="H16" i="3"/>
  <c r="I16" i="3"/>
  <c r="J16" i="3"/>
  <c r="K16" i="3"/>
  <c r="L16" i="3"/>
  <c r="M16" i="3"/>
  <c r="N16" i="3"/>
  <c r="O16" i="3"/>
  <c r="P16" i="3"/>
  <c r="Q16" i="3"/>
  <c r="R16" i="3"/>
  <c r="S16" i="3"/>
  <c r="T16" i="3"/>
  <c r="U16" i="3"/>
  <c r="V16" i="3"/>
  <c r="W16" i="3"/>
  <c r="X16" i="3"/>
  <c r="Y16" i="3"/>
  <c r="Z16" i="3"/>
  <c r="AA16" i="3"/>
  <c r="AB16" i="3"/>
  <c r="AC16" i="3"/>
  <c r="AD16" i="3"/>
  <c r="D17" i="3"/>
  <c r="E17" i="3"/>
  <c r="F17" i="3"/>
  <c r="G17" i="3"/>
  <c r="H17" i="3"/>
  <c r="I17" i="3"/>
  <c r="J17" i="3"/>
  <c r="K17" i="3"/>
  <c r="L17" i="3"/>
  <c r="M17" i="3"/>
  <c r="N17" i="3"/>
  <c r="O17" i="3"/>
  <c r="P17" i="3"/>
  <c r="Q17" i="3"/>
  <c r="R17" i="3"/>
  <c r="S17" i="3"/>
  <c r="T17" i="3"/>
  <c r="U17" i="3"/>
  <c r="V17" i="3"/>
  <c r="W17" i="3"/>
  <c r="X17" i="3"/>
  <c r="Y17" i="3"/>
  <c r="Z17" i="3"/>
  <c r="AA17" i="3"/>
  <c r="AB17" i="3"/>
  <c r="AC17" i="3"/>
  <c r="AD17" i="3"/>
  <c r="D18" i="3"/>
  <c r="E18" i="3"/>
  <c r="F18" i="3"/>
  <c r="G18" i="3"/>
  <c r="H18" i="3"/>
  <c r="I18" i="3"/>
  <c r="J18" i="3"/>
  <c r="K18" i="3"/>
  <c r="L18" i="3"/>
  <c r="M18" i="3"/>
  <c r="N18" i="3"/>
  <c r="O18" i="3"/>
  <c r="P18" i="3"/>
  <c r="Q18" i="3"/>
  <c r="R18" i="3"/>
  <c r="S18" i="3"/>
  <c r="T18" i="3"/>
  <c r="U18" i="3"/>
  <c r="V18" i="3"/>
  <c r="W18" i="3"/>
  <c r="X18" i="3"/>
  <c r="Y18" i="3"/>
  <c r="Z18" i="3"/>
  <c r="AA18" i="3"/>
  <c r="AB18" i="3"/>
  <c r="AC18" i="3"/>
  <c r="AD18" i="3"/>
  <c r="D19" i="3"/>
  <c r="E19" i="3"/>
  <c r="F19" i="3"/>
  <c r="G19" i="3"/>
  <c r="H19" i="3"/>
  <c r="I19" i="3"/>
  <c r="J19" i="3"/>
  <c r="K19" i="3"/>
  <c r="L19" i="3"/>
  <c r="M19" i="3"/>
  <c r="N19" i="3"/>
  <c r="O19" i="3"/>
  <c r="P19" i="3"/>
  <c r="Q19" i="3"/>
  <c r="R19" i="3"/>
  <c r="S19" i="3"/>
  <c r="T19" i="3"/>
  <c r="U19" i="3"/>
  <c r="V19" i="3"/>
  <c r="W19" i="3"/>
  <c r="X19" i="3"/>
  <c r="Y19" i="3"/>
  <c r="Z19" i="3"/>
  <c r="AA19" i="3"/>
  <c r="AB19" i="3"/>
  <c r="AC19" i="3"/>
  <c r="AD19" i="3"/>
  <c r="D20" i="3"/>
  <c r="E20" i="3"/>
  <c r="F20" i="3"/>
  <c r="G20" i="3"/>
  <c r="H20" i="3"/>
  <c r="I20" i="3"/>
  <c r="J20" i="3"/>
  <c r="K20" i="3"/>
  <c r="L20" i="3"/>
  <c r="M20" i="3"/>
  <c r="N20" i="3"/>
  <c r="O20" i="3"/>
  <c r="P20" i="3"/>
  <c r="Q20" i="3"/>
  <c r="R20" i="3"/>
  <c r="S20" i="3"/>
  <c r="T20" i="3"/>
  <c r="U20" i="3"/>
  <c r="V20" i="3"/>
  <c r="W20" i="3"/>
  <c r="X20" i="3"/>
  <c r="Y20" i="3"/>
  <c r="Z20" i="3"/>
  <c r="AA20" i="3"/>
  <c r="AB20" i="3"/>
  <c r="AC20" i="3"/>
  <c r="AD20" i="3"/>
  <c r="D21" i="3"/>
  <c r="E21" i="3"/>
  <c r="F21" i="3"/>
  <c r="G21" i="3"/>
  <c r="H21" i="3"/>
  <c r="I21" i="3"/>
  <c r="J21" i="3"/>
  <c r="K21" i="3"/>
  <c r="L21" i="3"/>
  <c r="M21" i="3"/>
  <c r="N21" i="3"/>
  <c r="O21" i="3"/>
  <c r="P21" i="3"/>
  <c r="Q21" i="3"/>
  <c r="R21" i="3"/>
  <c r="S21" i="3"/>
  <c r="T21" i="3"/>
  <c r="U21" i="3"/>
  <c r="V21" i="3"/>
  <c r="W21" i="3"/>
  <c r="X21" i="3"/>
  <c r="Y21" i="3"/>
  <c r="Z21" i="3"/>
  <c r="AA21" i="3"/>
  <c r="AB21" i="3"/>
  <c r="AC21" i="3"/>
  <c r="AD21" i="3"/>
  <c r="D22" i="3"/>
  <c r="E22" i="3"/>
  <c r="F22" i="3"/>
  <c r="G22" i="3"/>
  <c r="H22" i="3"/>
  <c r="I22" i="3"/>
  <c r="J22" i="3"/>
  <c r="K22" i="3"/>
  <c r="L22" i="3"/>
  <c r="M22" i="3"/>
  <c r="N22" i="3"/>
  <c r="O22" i="3"/>
  <c r="P22" i="3"/>
  <c r="Q22" i="3"/>
  <c r="R22" i="3"/>
  <c r="S22" i="3"/>
  <c r="T22" i="3"/>
  <c r="U22" i="3"/>
  <c r="V22" i="3"/>
  <c r="W22" i="3"/>
  <c r="X22" i="3"/>
  <c r="Y22" i="3"/>
  <c r="Z22" i="3"/>
  <c r="AA22" i="3"/>
  <c r="AB22" i="3"/>
  <c r="AC22" i="3"/>
  <c r="AD22" i="3"/>
  <c r="D23" i="3"/>
  <c r="E23" i="3"/>
  <c r="F23" i="3"/>
  <c r="G23" i="3"/>
  <c r="H23" i="3"/>
  <c r="I23" i="3"/>
  <c r="J23" i="3"/>
  <c r="K23" i="3"/>
  <c r="L23" i="3"/>
  <c r="M23" i="3"/>
  <c r="N23" i="3"/>
  <c r="O23" i="3"/>
  <c r="P23" i="3"/>
  <c r="Q23" i="3"/>
  <c r="R23" i="3"/>
  <c r="S23" i="3"/>
  <c r="T23" i="3"/>
  <c r="U23" i="3"/>
  <c r="V23" i="3"/>
  <c r="W23" i="3"/>
  <c r="X23" i="3"/>
  <c r="Y23" i="3"/>
  <c r="Z23" i="3"/>
  <c r="AA23" i="3"/>
  <c r="AB23" i="3"/>
  <c r="AC23" i="3"/>
  <c r="AD23" i="3"/>
  <c r="D24" i="3"/>
  <c r="E24" i="3"/>
  <c r="F24" i="3"/>
  <c r="G24" i="3"/>
  <c r="H24" i="3"/>
  <c r="I24" i="3"/>
  <c r="J24" i="3"/>
  <c r="K24" i="3"/>
  <c r="L24" i="3"/>
  <c r="M24" i="3"/>
  <c r="N24" i="3"/>
  <c r="O24" i="3"/>
  <c r="P24" i="3"/>
  <c r="Q24" i="3"/>
  <c r="R24" i="3"/>
  <c r="S24" i="3"/>
  <c r="T24" i="3"/>
  <c r="U24" i="3"/>
  <c r="V24" i="3"/>
  <c r="W24" i="3"/>
  <c r="X24" i="3"/>
  <c r="Y24" i="3"/>
  <c r="Z24" i="3"/>
  <c r="AA24" i="3"/>
  <c r="AB24" i="3"/>
  <c r="AC24" i="3"/>
  <c r="AD24" i="3"/>
  <c r="D25" i="3"/>
  <c r="E25" i="3"/>
  <c r="F25" i="3"/>
  <c r="G25" i="3"/>
  <c r="H25" i="3"/>
  <c r="I25" i="3"/>
  <c r="J25" i="3"/>
  <c r="K25" i="3"/>
  <c r="L25" i="3"/>
  <c r="M25" i="3"/>
  <c r="N25" i="3"/>
  <c r="O25" i="3"/>
  <c r="P25" i="3"/>
  <c r="Q25" i="3"/>
  <c r="R25" i="3"/>
  <c r="S25" i="3"/>
  <c r="T25" i="3"/>
  <c r="U25" i="3"/>
  <c r="V25" i="3"/>
  <c r="W25" i="3"/>
  <c r="X25" i="3"/>
  <c r="Y25" i="3"/>
  <c r="Z25" i="3"/>
  <c r="AA25" i="3"/>
  <c r="AB25" i="3"/>
  <c r="AC25" i="3"/>
  <c r="AD25" i="3"/>
  <c r="D26" i="3"/>
  <c r="E26" i="3"/>
  <c r="F26" i="3"/>
  <c r="G26" i="3"/>
  <c r="H26" i="3"/>
  <c r="I26" i="3"/>
  <c r="J26" i="3"/>
  <c r="K26" i="3"/>
  <c r="L26" i="3"/>
  <c r="M26" i="3"/>
  <c r="N26" i="3"/>
  <c r="O26" i="3"/>
  <c r="P26" i="3"/>
  <c r="Q26" i="3"/>
  <c r="R26" i="3"/>
  <c r="S26" i="3"/>
  <c r="T26" i="3"/>
  <c r="U26" i="3"/>
  <c r="V26" i="3"/>
  <c r="W26" i="3"/>
  <c r="X26" i="3"/>
  <c r="Y26" i="3"/>
  <c r="Z26" i="3"/>
  <c r="AA26" i="3"/>
  <c r="AB26" i="3"/>
  <c r="AC26" i="3"/>
  <c r="AD26" i="3"/>
  <c r="D27" i="3"/>
  <c r="E27" i="3"/>
  <c r="F27" i="3"/>
  <c r="G27" i="3"/>
  <c r="H27" i="3"/>
  <c r="I27" i="3"/>
  <c r="J27" i="3"/>
  <c r="K27" i="3"/>
  <c r="L27" i="3"/>
  <c r="M27" i="3"/>
  <c r="N27" i="3"/>
  <c r="O27" i="3"/>
  <c r="P27" i="3"/>
  <c r="Q27" i="3"/>
  <c r="R27" i="3"/>
  <c r="S27" i="3"/>
  <c r="T27" i="3"/>
  <c r="U27" i="3"/>
  <c r="V27" i="3"/>
  <c r="W27" i="3"/>
  <c r="X27" i="3"/>
  <c r="Y27" i="3"/>
  <c r="Z27" i="3"/>
  <c r="AA27" i="3"/>
  <c r="AB27" i="3"/>
  <c r="AC27" i="3"/>
  <c r="AD27" i="3"/>
  <c r="D28" i="3"/>
  <c r="E28" i="3"/>
  <c r="F28" i="3"/>
  <c r="G28" i="3"/>
  <c r="H28" i="3"/>
  <c r="I28" i="3"/>
  <c r="J28" i="3"/>
  <c r="K28" i="3"/>
  <c r="L28" i="3"/>
  <c r="M28" i="3"/>
  <c r="N28" i="3"/>
  <c r="O28" i="3"/>
  <c r="P28" i="3"/>
  <c r="Q28" i="3"/>
  <c r="R28" i="3"/>
  <c r="S28" i="3"/>
  <c r="T28" i="3"/>
  <c r="U28" i="3"/>
  <c r="V28" i="3"/>
  <c r="W28" i="3"/>
  <c r="X28" i="3"/>
  <c r="Y28" i="3"/>
  <c r="Z28" i="3"/>
  <c r="AA28" i="3"/>
  <c r="AB28" i="3"/>
  <c r="AC28" i="3"/>
  <c r="AD28" i="3"/>
  <c r="D29" i="3"/>
  <c r="E29" i="3"/>
  <c r="F29" i="3"/>
  <c r="G29" i="3"/>
  <c r="H29" i="3"/>
  <c r="I29" i="3"/>
  <c r="J29" i="3"/>
  <c r="K29" i="3"/>
  <c r="L29" i="3"/>
  <c r="M29" i="3"/>
  <c r="N29" i="3"/>
  <c r="O29" i="3"/>
  <c r="P29" i="3"/>
  <c r="Q29" i="3"/>
  <c r="R29" i="3"/>
  <c r="S29" i="3"/>
  <c r="T29" i="3"/>
  <c r="U29" i="3"/>
  <c r="V29" i="3"/>
  <c r="W29" i="3"/>
  <c r="X29" i="3"/>
  <c r="Y29" i="3"/>
  <c r="Z29" i="3"/>
  <c r="AA29" i="3"/>
  <c r="AB29" i="3"/>
  <c r="AC29" i="3"/>
  <c r="AD29" i="3"/>
  <c r="D30" i="3"/>
  <c r="E30" i="3"/>
  <c r="F30" i="3"/>
  <c r="G30" i="3"/>
  <c r="H30" i="3"/>
  <c r="I30" i="3"/>
  <c r="J30" i="3"/>
  <c r="K30" i="3"/>
  <c r="L30" i="3"/>
  <c r="M30" i="3"/>
  <c r="N30" i="3"/>
  <c r="O30" i="3"/>
  <c r="P30" i="3"/>
  <c r="Q30" i="3"/>
  <c r="R30" i="3"/>
  <c r="S30" i="3"/>
  <c r="T30" i="3"/>
  <c r="U30" i="3"/>
  <c r="V30" i="3"/>
  <c r="W30" i="3"/>
  <c r="X30" i="3"/>
  <c r="Y30" i="3"/>
  <c r="Z30" i="3"/>
  <c r="AA30" i="3"/>
  <c r="AB30" i="3"/>
  <c r="AC30" i="3"/>
  <c r="AD30" i="3"/>
  <c r="D31" i="3"/>
  <c r="E31" i="3"/>
  <c r="F31" i="3"/>
  <c r="G31" i="3"/>
  <c r="H31" i="3"/>
  <c r="I31" i="3"/>
  <c r="J31" i="3"/>
  <c r="K31" i="3"/>
  <c r="L31" i="3"/>
  <c r="M31" i="3"/>
  <c r="N31" i="3"/>
  <c r="O31" i="3"/>
  <c r="P31" i="3"/>
  <c r="Q31" i="3"/>
  <c r="R31" i="3"/>
  <c r="S31" i="3"/>
  <c r="T31" i="3"/>
  <c r="U31" i="3"/>
  <c r="V31" i="3"/>
  <c r="W31" i="3"/>
  <c r="X31" i="3"/>
  <c r="Y31" i="3"/>
  <c r="Z31" i="3"/>
  <c r="AA31" i="3"/>
  <c r="AB31" i="3"/>
  <c r="AC31" i="3"/>
  <c r="AD31" i="3"/>
  <c r="D32" i="3"/>
  <c r="E32" i="3"/>
  <c r="F32" i="3"/>
  <c r="G32" i="3"/>
  <c r="H32" i="3"/>
  <c r="I32" i="3"/>
  <c r="J32" i="3"/>
  <c r="K32" i="3"/>
  <c r="L32" i="3"/>
  <c r="M32" i="3"/>
  <c r="N32" i="3"/>
  <c r="O32" i="3"/>
  <c r="P32" i="3"/>
  <c r="Q32" i="3"/>
  <c r="R32" i="3"/>
  <c r="S32" i="3"/>
  <c r="T32" i="3"/>
  <c r="U32" i="3"/>
  <c r="V32" i="3"/>
  <c r="W32" i="3"/>
  <c r="X32" i="3"/>
  <c r="Y32" i="3"/>
  <c r="Z32" i="3"/>
  <c r="AA32" i="3"/>
  <c r="AB32" i="3"/>
  <c r="AC32" i="3"/>
  <c r="AD32" i="3"/>
  <c r="D33" i="3"/>
  <c r="E33" i="3"/>
  <c r="F33" i="3"/>
  <c r="G33" i="3"/>
  <c r="H33" i="3"/>
  <c r="I33" i="3"/>
  <c r="J33" i="3"/>
  <c r="K33" i="3"/>
  <c r="L33" i="3"/>
  <c r="M33" i="3"/>
  <c r="N33" i="3"/>
  <c r="O33" i="3"/>
  <c r="P33" i="3"/>
  <c r="Q33" i="3"/>
  <c r="R33" i="3"/>
  <c r="S33" i="3"/>
  <c r="T33" i="3"/>
  <c r="U33" i="3"/>
  <c r="V33" i="3"/>
  <c r="W33" i="3"/>
  <c r="X33" i="3"/>
  <c r="Y33" i="3"/>
  <c r="Z33" i="3"/>
  <c r="AA33" i="3"/>
  <c r="AB33" i="3"/>
  <c r="AC33" i="3"/>
  <c r="AD33" i="3"/>
  <c r="D34" i="3"/>
  <c r="E34" i="3"/>
  <c r="F34" i="3"/>
  <c r="G34" i="3"/>
  <c r="H34" i="3"/>
  <c r="I34" i="3"/>
  <c r="J34" i="3"/>
  <c r="K34" i="3"/>
  <c r="L34" i="3"/>
  <c r="M34" i="3"/>
  <c r="N34" i="3"/>
  <c r="O34" i="3"/>
  <c r="P34" i="3"/>
  <c r="Q34" i="3"/>
  <c r="R34" i="3"/>
  <c r="S34" i="3"/>
  <c r="T34" i="3"/>
  <c r="U34" i="3"/>
  <c r="V34" i="3"/>
  <c r="W34" i="3"/>
  <c r="X34" i="3"/>
  <c r="Y34" i="3"/>
  <c r="Z34" i="3"/>
  <c r="AA34" i="3"/>
  <c r="AB34" i="3"/>
  <c r="AC34" i="3"/>
  <c r="AD34" i="3"/>
  <c r="D35" i="3"/>
  <c r="E35" i="3"/>
  <c r="F35" i="3"/>
  <c r="G35" i="3"/>
  <c r="H35" i="3"/>
  <c r="I35" i="3"/>
  <c r="J35" i="3"/>
  <c r="K35" i="3"/>
  <c r="L35" i="3"/>
  <c r="M35" i="3"/>
  <c r="N35" i="3"/>
  <c r="O35" i="3"/>
  <c r="P35" i="3"/>
  <c r="Q35" i="3"/>
  <c r="R35" i="3"/>
  <c r="S35" i="3"/>
  <c r="T35" i="3"/>
  <c r="U35" i="3"/>
  <c r="V35" i="3"/>
  <c r="W35" i="3"/>
  <c r="X35" i="3"/>
  <c r="Y35" i="3"/>
  <c r="Z35" i="3"/>
  <c r="AA35" i="3"/>
  <c r="AB35" i="3"/>
  <c r="AC35" i="3"/>
  <c r="AD35" i="3"/>
  <c r="D36" i="3"/>
  <c r="E36" i="3"/>
  <c r="F36" i="3"/>
  <c r="G36" i="3"/>
  <c r="H36" i="3"/>
  <c r="I36" i="3"/>
  <c r="J36" i="3"/>
  <c r="K36" i="3"/>
  <c r="L36" i="3"/>
  <c r="M36" i="3"/>
  <c r="N36" i="3"/>
  <c r="O36" i="3"/>
  <c r="P36" i="3"/>
  <c r="Q36" i="3"/>
  <c r="R36" i="3"/>
  <c r="S36" i="3"/>
  <c r="T36" i="3"/>
  <c r="U36" i="3"/>
  <c r="V36" i="3"/>
  <c r="W36" i="3"/>
  <c r="X36" i="3"/>
  <c r="Y36" i="3"/>
  <c r="Z36" i="3"/>
  <c r="AA36" i="3"/>
  <c r="AB36" i="3"/>
  <c r="AC36" i="3"/>
  <c r="AD36" i="3"/>
  <c r="D37" i="3"/>
  <c r="E37" i="3"/>
  <c r="F37" i="3"/>
  <c r="G37" i="3"/>
  <c r="H37" i="3"/>
  <c r="I37" i="3"/>
  <c r="J37" i="3"/>
  <c r="K37" i="3"/>
  <c r="L37" i="3"/>
  <c r="M37" i="3"/>
  <c r="N37" i="3"/>
  <c r="O37" i="3"/>
  <c r="P37" i="3"/>
  <c r="Q37" i="3"/>
  <c r="R37" i="3"/>
  <c r="S37" i="3"/>
  <c r="T37" i="3"/>
  <c r="U37" i="3"/>
  <c r="V37" i="3"/>
  <c r="W37" i="3"/>
  <c r="X37" i="3"/>
  <c r="Y37" i="3"/>
  <c r="Z37" i="3"/>
  <c r="AA37" i="3"/>
  <c r="AB37" i="3"/>
  <c r="AC37" i="3"/>
  <c r="AD37" i="3"/>
  <c r="D38" i="3"/>
  <c r="E38" i="3"/>
  <c r="F38" i="3"/>
  <c r="G38" i="3"/>
  <c r="H38" i="3"/>
  <c r="I38" i="3"/>
  <c r="J38" i="3"/>
  <c r="K38" i="3"/>
  <c r="L38" i="3"/>
  <c r="M38" i="3"/>
  <c r="N38" i="3"/>
  <c r="O38" i="3"/>
  <c r="P38" i="3"/>
  <c r="Q38" i="3"/>
  <c r="R38" i="3"/>
  <c r="S38" i="3"/>
  <c r="T38" i="3"/>
  <c r="U38" i="3"/>
  <c r="V38" i="3"/>
  <c r="W38" i="3"/>
  <c r="X38" i="3"/>
  <c r="Y38" i="3"/>
  <c r="Z38" i="3"/>
  <c r="AA38" i="3"/>
  <c r="AB38" i="3"/>
  <c r="AC38" i="3"/>
  <c r="AD38" i="3"/>
  <c r="D39" i="3"/>
  <c r="E39" i="3"/>
  <c r="F39" i="3"/>
  <c r="G39" i="3"/>
  <c r="H39" i="3"/>
  <c r="I39" i="3"/>
  <c r="J39" i="3"/>
  <c r="K39" i="3"/>
  <c r="L39" i="3"/>
  <c r="M39" i="3"/>
  <c r="N39" i="3"/>
  <c r="O39" i="3"/>
  <c r="P39" i="3"/>
  <c r="Q39" i="3"/>
  <c r="R39" i="3"/>
  <c r="S39" i="3"/>
  <c r="T39" i="3"/>
  <c r="U39" i="3"/>
  <c r="V39" i="3"/>
  <c r="W39" i="3"/>
  <c r="X39" i="3"/>
  <c r="Y39" i="3"/>
  <c r="Z39" i="3"/>
  <c r="AA39" i="3"/>
  <c r="AB39" i="3"/>
  <c r="AC39" i="3"/>
  <c r="AD39" i="3"/>
  <c r="D40" i="3"/>
  <c r="E40" i="3"/>
  <c r="F40" i="3"/>
  <c r="G40" i="3"/>
  <c r="H40" i="3"/>
  <c r="I40" i="3"/>
  <c r="J40" i="3"/>
  <c r="K40" i="3"/>
  <c r="L40" i="3"/>
  <c r="M40" i="3"/>
  <c r="N40" i="3"/>
  <c r="O40" i="3"/>
  <c r="P40" i="3"/>
  <c r="Q40" i="3"/>
  <c r="R40" i="3"/>
  <c r="S40" i="3"/>
  <c r="T40" i="3"/>
  <c r="U40" i="3"/>
  <c r="V40" i="3"/>
  <c r="W40" i="3"/>
  <c r="X40" i="3"/>
  <c r="Y40" i="3"/>
  <c r="Z40" i="3"/>
  <c r="AA40" i="3"/>
  <c r="AB40" i="3"/>
  <c r="AC40" i="3"/>
  <c r="AD40" i="3"/>
  <c r="D41" i="3"/>
  <c r="E41" i="3"/>
  <c r="F41" i="3"/>
  <c r="G41" i="3"/>
  <c r="H41" i="3"/>
  <c r="I41" i="3"/>
  <c r="J41" i="3"/>
  <c r="K41" i="3"/>
  <c r="L41" i="3"/>
  <c r="M41" i="3"/>
  <c r="N41" i="3"/>
  <c r="O41" i="3"/>
  <c r="P41" i="3"/>
  <c r="Q41" i="3"/>
  <c r="R41" i="3"/>
  <c r="S41" i="3"/>
  <c r="T41" i="3"/>
  <c r="U41" i="3"/>
  <c r="V41" i="3"/>
  <c r="W41" i="3"/>
  <c r="X41" i="3"/>
  <c r="Y41" i="3"/>
  <c r="Z41" i="3"/>
  <c r="AA41" i="3"/>
  <c r="AB41" i="3"/>
  <c r="AC41" i="3"/>
  <c r="AD41" i="3"/>
  <c r="D42" i="3"/>
  <c r="E42" i="3"/>
  <c r="F42" i="3"/>
  <c r="G42" i="3"/>
  <c r="H42" i="3"/>
  <c r="I42" i="3"/>
  <c r="J42" i="3"/>
  <c r="K42" i="3"/>
  <c r="L42" i="3"/>
  <c r="M42" i="3"/>
  <c r="N42" i="3"/>
  <c r="O42" i="3"/>
  <c r="P42" i="3"/>
  <c r="Q42" i="3"/>
  <c r="R42" i="3"/>
  <c r="S42" i="3"/>
  <c r="T42" i="3"/>
  <c r="U42" i="3"/>
  <c r="V42" i="3"/>
  <c r="W42" i="3"/>
  <c r="X42" i="3"/>
  <c r="Y42" i="3"/>
  <c r="Z42" i="3"/>
  <c r="AA42" i="3"/>
  <c r="AB42" i="3"/>
  <c r="AC42" i="3"/>
  <c r="AD42" i="3"/>
  <c r="D43" i="3"/>
  <c r="E43" i="3"/>
  <c r="F43" i="3"/>
  <c r="G43" i="3"/>
  <c r="H43" i="3"/>
  <c r="I43" i="3"/>
  <c r="J43" i="3"/>
  <c r="K43" i="3"/>
  <c r="L43" i="3"/>
  <c r="M43" i="3"/>
  <c r="N43" i="3"/>
  <c r="O43" i="3"/>
  <c r="P43" i="3"/>
  <c r="Q43" i="3"/>
  <c r="R43" i="3"/>
  <c r="S43" i="3"/>
  <c r="T43" i="3"/>
  <c r="U43" i="3"/>
  <c r="V43" i="3"/>
  <c r="W43" i="3"/>
  <c r="X43" i="3"/>
  <c r="Y43" i="3"/>
  <c r="Z43" i="3"/>
  <c r="AA43" i="3"/>
  <c r="AB43" i="3"/>
  <c r="AC43" i="3"/>
  <c r="AD43" i="3"/>
  <c r="D44" i="3"/>
  <c r="E44" i="3"/>
  <c r="F44" i="3"/>
  <c r="G44" i="3"/>
  <c r="H44" i="3"/>
  <c r="I44" i="3"/>
  <c r="J44" i="3"/>
  <c r="K44" i="3"/>
  <c r="L44" i="3"/>
  <c r="M44" i="3"/>
  <c r="N44" i="3"/>
  <c r="O44" i="3"/>
  <c r="P44" i="3"/>
  <c r="Q44" i="3"/>
  <c r="R44" i="3"/>
  <c r="S44" i="3"/>
  <c r="T44" i="3"/>
  <c r="U44" i="3"/>
  <c r="V44" i="3"/>
  <c r="W44" i="3"/>
  <c r="X44" i="3"/>
  <c r="Y44" i="3"/>
  <c r="Z44" i="3"/>
  <c r="AA44" i="3"/>
  <c r="AB44" i="3"/>
  <c r="AC44" i="3"/>
  <c r="AD44" i="3"/>
  <c r="D45" i="3"/>
  <c r="E45" i="3"/>
  <c r="F45" i="3"/>
  <c r="G45" i="3"/>
  <c r="H45" i="3"/>
  <c r="I45" i="3"/>
  <c r="J45" i="3"/>
  <c r="K45" i="3"/>
  <c r="L45" i="3"/>
  <c r="M45" i="3"/>
  <c r="N45" i="3"/>
  <c r="O45" i="3"/>
  <c r="P45" i="3"/>
  <c r="Q45" i="3"/>
  <c r="R45" i="3"/>
  <c r="S45" i="3"/>
  <c r="T45" i="3"/>
  <c r="U45" i="3"/>
  <c r="V45" i="3"/>
  <c r="W45" i="3"/>
  <c r="X45" i="3"/>
  <c r="Y45" i="3"/>
  <c r="Z45" i="3"/>
  <c r="AA45" i="3"/>
  <c r="AB45" i="3"/>
  <c r="AC45" i="3"/>
  <c r="AD45" i="3"/>
  <c r="D46" i="3"/>
  <c r="E46" i="3"/>
  <c r="F46" i="3"/>
  <c r="G46" i="3"/>
  <c r="H46" i="3"/>
  <c r="I46" i="3"/>
  <c r="J46" i="3"/>
  <c r="K46" i="3"/>
  <c r="L46" i="3"/>
  <c r="M46" i="3"/>
  <c r="N46" i="3"/>
  <c r="O46" i="3"/>
  <c r="P46" i="3"/>
  <c r="Q46" i="3"/>
  <c r="R46" i="3"/>
  <c r="S46" i="3"/>
  <c r="T46" i="3"/>
  <c r="U46" i="3"/>
  <c r="V46" i="3"/>
  <c r="W46" i="3"/>
  <c r="X46" i="3"/>
  <c r="Y46" i="3"/>
  <c r="Z46" i="3"/>
  <c r="AA46" i="3"/>
  <c r="AB46" i="3"/>
  <c r="AC46" i="3"/>
  <c r="AD46" i="3"/>
  <c r="D47" i="3"/>
  <c r="E47" i="3"/>
  <c r="F47" i="3"/>
  <c r="G47" i="3"/>
  <c r="H47" i="3"/>
  <c r="I47" i="3"/>
  <c r="J47" i="3"/>
  <c r="K47" i="3"/>
  <c r="L47" i="3"/>
  <c r="M47" i="3"/>
  <c r="N47" i="3"/>
  <c r="O47" i="3"/>
  <c r="P47" i="3"/>
  <c r="Q47" i="3"/>
  <c r="R47" i="3"/>
  <c r="S47" i="3"/>
  <c r="T47" i="3"/>
  <c r="U47" i="3"/>
  <c r="V47" i="3"/>
  <c r="W47" i="3"/>
  <c r="X47" i="3"/>
  <c r="Y47" i="3"/>
  <c r="Z47" i="3"/>
  <c r="AA47" i="3"/>
  <c r="AB47" i="3"/>
  <c r="AC47" i="3"/>
  <c r="AD47" i="3"/>
  <c r="D48" i="3"/>
  <c r="E48" i="3"/>
  <c r="F48" i="3"/>
  <c r="G48" i="3"/>
  <c r="H48" i="3"/>
  <c r="I48" i="3"/>
  <c r="J48" i="3"/>
  <c r="K48" i="3"/>
  <c r="L48" i="3"/>
  <c r="M48" i="3"/>
  <c r="N48" i="3"/>
  <c r="O48" i="3"/>
  <c r="P48" i="3"/>
  <c r="Q48" i="3"/>
  <c r="R48" i="3"/>
  <c r="S48" i="3"/>
  <c r="T48" i="3"/>
  <c r="U48" i="3"/>
  <c r="V48" i="3"/>
  <c r="W48" i="3"/>
  <c r="X48" i="3"/>
  <c r="Y48" i="3"/>
  <c r="Z48" i="3"/>
  <c r="AA48" i="3"/>
  <c r="AB48" i="3"/>
  <c r="AC48" i="3"/>
  <c r="AD48" i="3"/>
  <c r="D49" i="3"/>
  <c r="E49" i="3"/>
  <c r="F49" i="3"/>
  <c r="G49" i="3"/>
  <c r="H49" i="3"/>
  <c r="I49" i="3"/>
  <c r="J49" i="3"/>
  <c r="K49" i="3"/>
  <c r="L49" i="3"/>
  <c r="M49" i="3"/>
  <c r="N49" i="3"/>
  <c r="O49" i="3"/>
  <c r="P49" i="3"/>
  <c r="Q49" i="3"/>
  <c r="R49" i="3"/>
  <c r="S49" i="3"/>
  <c r="T49" i="3"/>
  <c r="U49" i="3"/>
  <c r="V49" i="3"/>
  <c r="W49" i="3"/>
  <c r="X49" i="3"/>
  <c r="Y49" i="3"/>
  <c r="Z49" i="3"/>
  <c r="AA49" i="3"/>
  <c r="AB49" i="3"/>
  <c r="AC49" i="3"/>
  <c r="AD49" i="3"/>
  <c r="D50" i="3"/>
  <c r="E50" i="3"/>
  <c r="F50" i="3"/>
  <c r="G50" i="3"/>
  <c r="H50" i="3"/>
  <c r="I50" i="3"/>
  <c r="J50" i="3"/>
  <c r="K50" i="3"/>
  <c r="L50" i="3"/>
  <c r="M50" i="3"/>
  <c r="N50" i="3"/>
  <c r="O50" i="3"/>
  <c r="P50" i="3"/>
  <c r="Q50" i="3"/>
  <c r="R50" i="3"/>
  <c r="S50" i="3"/>
  <c r="T50" i="3"/>
  <c r="U50" i="3"/>
  <c r="V50" i="3"/>
  <c r="W50" i="3"/>
  <c r="X50" i="3"/>
  <c r="Y50" i="3"/>
  <c r="Z50" i="3"/>
  <c r="AA50" i="3"/>
  <c r="AB50" i="3"/>
  <c r="AC50" i="3"/>
  <c r="AD50" i="3"/>
  <c r="D51" i="3"/>
  <c r="E51" i="3"/>
  <c r="F51" i="3"/>
  <c r="G51" i="3"/>
  <c r="H51" i="3"/>
  <c r="I51" i="3"/>
  <c r="J51" i="3"/>
  <c r="K51" i="3"/>
  <c r="L51" i="3"/>
  <c r="M51" i="3"/>
  <c r="N51" i="3"/>
  <c r="O51" i="3"/>
  <c r="P51" i="3"/>
  <c r="Q51" i="3"/>
  <c r="R51" i="3"/>
  <c r="S51" i="3"/>
  <c r="T51" i="3"/>
  <c r="U51" i="3"/>
  <c r="V51" i="3"/>
  <c r="W51" i="3"/>
  <c r="X51" i="3"/>
  <c r="Y51" i="3"/>
  <c r="Z51" i="3"/>
  <c r="AA51" i="3"/>
  <c r="AB51" i="3"/>
  <c r="AC51" i="3"/>
  <c r="AD51" i="3"/>
  <c r="D52" i="3"/>
  <c r="E52" i="3"/>
  <c r="F52" i="3"/>
  <c r="G52" i="3"/>
  <c r="H52" i="3"/>
  <c r="I52" i="3"/>
  <c r="J52" i="3"/>
  <c r="K52" i="3"/>
  <c r="L52" i="3"/>
  <c r="M52" i="3"/>
  <c r="N52" i="3"/>
  <c r="O52" i="3"/>
  <c r="P52" i="3"/>
  <c r="Q52" i="3"/>
  <c r="R52" i="3"/>
  <c r="S52" i="3"/>
  <c r="T52" i="3"/>
  <c r="U52" i="3"/>
  <c r="V52" i="3"/>
  <c r="W52" i="3"/>
  <c r="X52" i="3"/>
  <c r="Y52" i="3"/>
  <c r="Z52" i="3"/>
  <c r="AA52" i="3"/>
  <c r="AB52" i="3"/>
  <c r="AC52" i="3"/>
  <c r="AD52" i="3"/>
  <c r="D53" i="3"/>
  <c r="E53" i="3"/>
  <c r="F53" i="3"/>
  <c r="G53" i="3"/>
  <c r="H53" i="3"/>
  <c r="I53" i="3"/>
  <c r="J53" i="3"/>
  <c r="K53" i="3"/>
  <c r="L53" i="3"/>
  <c r="M53" i="3"/>
  <c r="N53" i="3"/>
  <c r="O53" i="3"/>
  <c r="P53" i="3"/>
  <c r="Q53" i="3"/>
  <c r="R53" i="3"/>
  <c r="S53" i="3"/>
  <c r="T53" i="3"/>
  <c r="U53" i="3"/>
  <c r="V53" i="3"/>
  <c r="W53" i="3"/>
  <c r="X53" i="3"/>
  <c r="Y53" i="3"/>
  <c r="Z53" i="3"/>
  <c r="AA53" i="3"/>
  <c r="AB53" i="3"/>
  <c r="AC53" i="3"/>
  <c r="AD53" i="3"/>
  <c r="D54" i="3"/>
  <c r="E54" i="3"/>
  <c r="F54" i="3"/>
  <c r="G54" i="3"/>
  <c r="H54" i="3"/>
  <c r="I54" i="3"/>
  <c r="J54" i="3"/>
  <c r="K54" i="3"/>
  <c r="L54" i="3"/>
  <c r="M54" i="3"/>
  <c r="N54" i="3"/>
  <c r="O54" i="3"/>
  <c r="P54" i="3"/>
  <c r="Q54" i="3"/>
  <c r="R54" i="3"/>
  <c r="S54" i="3"/>
  <c r="T54" i="3"/>
  <c r="U54" i="3"/>
  <c r="V54" i="3"/>
  <c r="W54" i="3"/>
  <c r="X54" i="3"/>
  <c r="Y54" i="3"/>
  <c r="Z54" i="3"/>
  <c r="AA54" i="3"/>
  <c r="AB54" i="3"/>
  <c r="AC54" i="3"/>
  <c r="AD54" i="3"/>
  <c r="D55" i="3"/>
  <c r="E55" i="3"/>
  <c r="F55" i="3"/>
  <c r="G55" i="3"/>
  <c r="H55" i="3"/>
  <c r="I55" i="3"/>
  <c r="J55" i="3"/>
  <c r="K55" i="3"/>
  <c r="L55" i="3"/>
  <c r="M55" i="3"/>
  <c r="N55" i="3"/>
  <c r="O55" i="3"/>
  <c r="P55" i="3"/>
  <c r="Q55" i="3"/>
  <c r="R55" i="3"/>
  <c r="S55" i="3"/>
  <c r="T55" i="3"/>
  <c r="U55" i="3"/>
  <c r="V55" i="3"/>
  <c r="W55" i="3"/>
  <c r="X55" i="3"/>
  <c r="Y55" i="3"/>
  <c r="Z55" i="3"/>
  <c r="AA55" i="3"/>
  <c r="AB55" i="3"/>
  <c r="AC55" i="3"/>
  <c r="AD55" i="3"/>
  <c r="D56" i="3"/>
  <c r="E56" i="3"/>
  <c r="F56" i="3"/>
  <c r="G56" i="3"/>
  <c r="H56" i="3"/>
  <c r="I56" i="3"/>
  <c r="J56" i="3"/>
  <c r="K56" i="3"/>
  <c r="L56" i="3"/>
  <c r="M56" i="3"/>
  <c r="N56" i="3"/>
  <c r="O56" i="3"/>
  <c r="P56" i="3"/>
  <c r="Q56" i="3"/>
  <c r="R56" i="3"/>
  <c r="S56" i="3"/>
  <c r="T56" i="3"/>
  <c r="U56" i="3"/>
  <c r="V56" i="3"/>
  <c r="W56" i="3"/>
  <c r="X56" i="3"/>
  <c r="Y56" i="3"/>
  <c r="Z56" i="3"/>
  <c r="AA56" i="3"/>
  <c r="AB56" i="3"/>
  <c r="AC56" i="3"/>
  <c r="AD56" i="3"/>
  <c r="D57" i="3"/>
  <c r="E57" i="3"/>
  <c r="F57" i="3"/>
  <c r="G57" i="3"/>
  <c r="H57" i="3"/>
  <c r="I57" i="3"/>
  <c r="J57" i="3"/>
  <c r="K57" i="3"/>
  <c r="L57" i="3"/>
  <c r="M57" i="3"/>
  <c r="N57" i="3"/>
  <c r="O57" i="3"/>
  <c r="P57" i="3"/>
  <c r="Q57" i="3"/>
  <c r="R57" i="3"/>
  <c r="S57" i="3"/>
  <c r="T57" i="3"/>
  <c r="U57" i="3"/>
  <c r="V57" i="3"/>
  <c r="W57" i="3"/>
  <c r="X57" i="3"/>
  <c r="Y57" i="3"/>
  <c r="Z57" i="3"/>
  <c r="AA57" i="3"/>
  <c r="AB57" i="3"/>
  <c r="AC57" i="3"/>
  <c r="AD57" i="3"/>
  <c r="D58" i="3"/>
  <c r="E58" i="3"/>
  <c r="F58" i="3"/>
  <c r="G58" i="3"/>
  <c r="H58" i="3"/>
  <c r="I58" i="3"/>
  <c r="J58" i="3"/>
  <c r="K58" i="3"/>
  <c r="L58" i="3"/>
  <c r="M58" i="3"/>
  <c r="N58" i="3"/>
  <c r="O58" i="3"/>
  <c r="P58" i="3"/>
  <c r="Q58" i="3"/>
  <c r="R58" i="3"/>
  <c r="S58" i="3"/>
  <c r="T58" i="3"/>
  <c r="U58" i="3"/>
  <c r="V58" i="3"/>
  <c r="W58" i="3"/>
  <c r="X58" i="3"/>
  <c r="Y58" i="3"/>
  <c r="Z58" i="3"/>
  <c r="AA58" i="3"/>
  <c r="AB58" i="3"/>
  <c r="AC58" i="3"/>
  <c r="AD58" i="3"/>
  <c r="D59" i="3"/>
  <c r="E59" i="3"/>
  <c r="F59" i="3"/>
  <c r="G59" i="3"/>
  <c r="H59" i="3"/>
  <c r="I59" i="3"/>
  <c r="J59" i="3"/>
  <c r="K59" i="3"/>
  <c r="L59" i="3"/>
  <c r="M59" i="3"/>
  <c r="N59" i="3"/>
  <c r="O59" i="3"/>
  <c r="P59" i="3"/>
  <c r="Q59" i="3"/>
  <c r="R59" i="3"/>
  <c r="S59" i="3"/>
  <c r="T59" i="3"/>
  <c r="U59" i="3"/>
  <c r="V59" i="3"/>
  <c r="W59" i="3"/>
  <c r="X59" i="3"/>
  <c r="Y59" i="3"/>
  <c r="Z59" i="3"/>
  <c r="AA59" i="3"/>
  <c r="AB59" i="3"/>
  <c r="AC59" i="3"/>
  <c r="AD59" i="3"/>
  <c r="D60" i="3"/>
  <c r="E60" i="3"/>
  <c r="F60" i="3"/>
  <c r="G60" i="3"/>
  <c r="H60" i="3"/>
  <c r="I60" i="3"/>
  <c r="J60" i="3"/>
  <c r="K60" i="3"/>
  <c r="L60" i="3"/>
  <c r="M60" i="3"/>
  <c r="N60" i="3"/>
  <c r="O60" i="3"/>
  <c r="P60" i="3"/>
  <c r="Q60" i="3"/>
  <c r="R60" i="3"/>
  <c r="S60" i="3"/>
  <c r="T60" i="3"/>
  <c r="U60" i="3"/>
  <c r="V60" i="3"/>
  <c r="W60" i="3"/>
  <c r="X60" i="3"/>
  <c r="Y60" i="3"/>
  <c r="Z60" i="3"/>
  <c r="AA60" i="3"/>
  <c r="AB60" i="3"/>
  <c r="AC60" i="3"/>
  <c r="AD60" i="3"/>
  <c r="D61" i="3"/>
  <c r="E61" i="3"/>
  <c r="F61" i="3"/>
  <c r="G61" i="3"/>
  <c r="H61" i="3"/>
  <c r="I61" i="3"/>
  <c r="J61" i="3"/>
  <c r="K61" i="3"/>
  <c r="L61" i="3"/>
  <c r="M61" i="3"/>
  <c r="N61" i="3"/>
  <c r="O61" i="3"/>
  <c r="P61" i="3"/>
  <c r="Q61" i="3"/>
  <c r="R61" i="3"/>
  <c r="S61" i="3"/>
  <c r="T61" i="3"/>
  <c r="U61" i="3"/>
  <c r="V61" i="3"/>
  <c r="W61" i="3"/>
  <c r="X61" i="3"/>
  <c r="Y61" i="3"/>
  <c r="Z61" i="3"/>
  <c r="AA61" i="3"/>
  <c r="AB61" i="3"/>
  <c r="AC61" i="3"/>
  <c r="AD61" i="3"/>
  <c r="D62" i="3"/>
  <c r="E62" i="3"/>
  <c r="F62" i="3"/>
  <c r="G62" i="3"/>
  <c r="H62" i="3"/>
  <c r="I62" i="3"/>
  <c r="J62" i="3"/>
  <c r="K62" i="3"/>
  <c r="L62" i="3"/>
  <c r="M62" i="3"/>
  <c r="N62" i="3"/>
  <c r="O62" i="3"/>
  <c r="P62" i="3"/>
  <c r="Q62" i="3"/>
  <c r="R62" i="3"/>
  <c r="S62" i="3"/>
  <c r="T62" i="3"/>
  <c r="U62" i="3"/>
  <c r="V62" i="3"/>
  <c r="W62" i="3"/>
  <c r="X62" i="3"/>
  <c r="Y62" i="3"/>
  <c r="Z62" i="3"/>
  <c r="AA62" i="3"/>
  <c r="AB62" i="3"/>
  <c r="AC62" i="3"/>
  <c r="AD62" i="3"/>
  <c r="D63" i="3"/>
  <c r="E63" i="3"/>
  <c r="F63" i="3"/>
  <c r="G63" i="3"/>
  <c r="H63" i="3"/>
  <c r="I63" i="3"/>
  <c r="J63" i="3"/>
  <c r="K63" i="3"/>
  <c r="L63" i="3"/>
  <c r="M63" i="3"/>
  <c r="N63" i="3"/>
  <c r="O63" i="3"/>
  <c r="P63" i="3"/>
  <c r="Q63" i="3"/>
  <c r="R63" i="3"/>
  <c r="S63" i="3"/>
  <c r="T63" i="3"/>
  <c r="U63" i="3"/>
  <c r="V63" i="3"/>
  <c r="W63" i="3"/>
  <c r="X63" i="3"/>
  <c r="Y63" i="3"/>
  <c r="Z63" i="3"/>
  <c r="AA63" i="3"/>
  <c r="AB63" i="3"/>
  <c r="AC63" i="3"/>
  <c r="AD63" i="3"/>
  <c r="D64" i="3"/>
  <c r="E64" i="3"/>
  <c r="F64" i="3"/>
  <c r="G64" i="3"/>
  <c r="H64" i="3"/>
  <c r="I64" i="3"/>
  <c r="J64" i="3"/>
  <c r="K64" i="3"/>
  <c r="L64" i="3"/>
  <c r="M64" i="3"/>
  <c r="N64" i="3"/>
  <c r="O64" i="3"/>
  <c r="P64" i="3"/>
  <c r="Q64" i="3"/>
  <c r="R64" i="3"/>
  <c r="S64" i="3"/>
  <c r="T64" i="3"/>
  <c r="U64" i="3"/>
  <c r="V64" i="3"/>
  <c r="W64" i="3"/>
  <c r="X64" i="3"/>
  <c r="Y64" i="3"/>
  <c r="Z64" i="3"/>
  <c r="AA64" i="3"/>
  <c r="AB64" i="3"/>
  <c r="AC64" i="3"/>
  <c r="AD64" i="3"/>
  <c r="D65" i="3"/>
  <c r="E65" i="3"/>
  <c r="F65" i="3"/>
  <c r="G65" i="3"/>
  <c r="H65" i="3"/>
  <c r="I65" i="3"/>
  <c r="J65" i="3"/>
  <c r="K65" i="3"/>
  <c r="L65" i="3"/>
  <c r="M65" i="3"/>
  <c r="N65" i="3"/>
  <c r="O65" i="3"/>
  <c r="P65" i="3"/>
  <c r="Q65" i="3"/>
  <c r="R65" i="3"/>
  <c r="S65" i="3"/>
  <c r="T65" i="3"/>
  <c r="U65" i="3"/>
  <c r="V65" i="3"/>
  <c r="W65" i="3"/>
  <c r="X65" i="3"/>
  <c r="Y65" i="3"/>
  <c r="Z65" i="3"/>
  <c r="AA65" i="3"/>
  <c r="AB65" i="3"/>
  <c r="AC65" i="3"/>
  <c r="AD65" i="3"/>
  <c r="D66" i="3"/>
  <c r="E66" i="3"/>
  <c r="F66" i="3"/>
  <c r="G66" i="3"/>
  <c r="H66" i="3"/>
  <c r="I66" i="3"/>
  <c r="J66" i="3"/>
  <c r="K66" i="3"/>
  <c r="L66" i="3"/>
  <c r="M66" i="3"/>
  <c r="N66" i="3"/>
  <c r="O66" i="3"/>
  <c r="P66" i="3"/>
  <c r="Q66" i="3"/>
  <c r="R66" i="3"/>
  <c r="S66" i="3"/>
  <c r="T66" i="3"/>
  <c r="U66" i="3"/>
  <c r="V66" i="3"/>
  <c r="W66" i="3"/>
  <c r="X66" i="3"/>
  <c r="Y66" i="3"/>
  <c r="Z66" i="3"/>
  <c r="AA66" i="3"/>
  <c r="AB66" i="3"/>
  <c r="AC66" i="3"/>
  <c r="AD66" i="3"/>
  <c r="D67" i="3"/>
  <c r="E67" i="3"/>
  <c r="F67" i="3"/>
  <c r="G67" i="3"/>
  <c r="H67" i="3"/>
  <c r="I67" i="3"/>
  <c r="J67" i="3"/>
  <c r="K67" i="3"/>
  <c r="L67" i="3"/>
  <c r="M67" i="3"/>
  <c r="N67" i="3"/>
  <c r="O67" i="3"/>
  <c r="P67" i="3"/>
  <c r="Q67" i="3"/>
  <c r="R67" i="3"/>
  <c r="S67" i="3"/>
  <c r="T67" i="3"/>
  <c r="U67" i="3"/>
  <c r="V67" i="3"/>
  <c r="W67" i="3"/>
  <c r="X67" i="3"/>
  <c r="Y67" i="3"/>
  <c r="Z67" i="3"/>
  <c r="AA67" i="3"/>
  <c r="AB67" i="3"/>
  <c r="AC67" i="3"/>
  <c r="AD67" i="3"/>
  <c r="D68" i="3"/>
  <c r="E68" i="3"/>
  <c r="F68" i="3"/>
  <c r="G68" i="3"/>
  <c r="H68" i="3"/>
  <c r="I68" i="3"/>
  <c r="J68" i="3"/>
  <c r="K68" i="3"/>
  <c r="L68" i="3"/>
  <c r="M68" i="3"/>
  <c r="N68" i="3"/>
  <c r="O68" i="3"/>
  <c r="P68" i="3"/>
  <c r="Q68" i="3"/>
  <c r="R68" i="3"/>
  <c r="S68" i="3"/>
  <c r="T68" i="3"/>
  <c r="U68" i="3"/>
  <c r="V68" i="3"/>
  <c r="W68" i="3"/>
  <c r="X68" i="3"/>
  <c r="Y68" i="3"/>
  <c r="Z68" i="3"/>
  <c r="AA68" i="3"/>
  <c r="AB68" i="3"/>
  <c r="AC68" i="3"/>
  <c r="AD68" i="3"/>
  <c r="D69" i="3"/>
  <c r="E69" i="3"/>
  <c r="F69" i="3"/>
  <c r="G69" i="3"/>
  <c r="H69" i="3"/>
  <c r="I69" i="3"/>
  <c r="J69" i="3"/>
  <c r="K69" i="3"/>
  <c r="L69" i="3"/>
  <c r="M69" i="3"/>
  <c r="N69" i="3"/>
  <c r="O69" i="3"/>
  <c r="P69" i="3"/>
  <c r="Q69" i="3"/>
  <c r="R69" i="3"/>
  <c r="S69" i="3"/>
  <c r="T69" i="3"/>
  <c r="U69" i="3"/>
  <c r="V69" i="3"/>
  <c r="W69" i="3"/>
  <c r="X69" i="3"/>
  <c r="Y69" i="3"/>
  <c r="Z69" i="3"/>
  <c r="AA69" i="3"/>
  <c r="AB69" i="3"/>
  <c r="AC69" i="3"/>
  <c r="AD69" i="3"/>
  <c r="D70" i="3"/>
  <c r="E70" i="3"/>
  <c r="F70" i="3"/>
  <c r="G70" i="3"/>
  <c r="H70" i="3"/>
  <c r="I70" i="3"/>
  <c r="J70" i="3"/>
  <c r="K70" i="3"/>
  <c r="L70" i="3"/>
  <c r="M70" i="3"/>
  <c r="N70" i="3"/>
  <c r="O70" i="3"/>
  <c r="P70" i="3"/>
  <c r="Q70" i="3"/>
  <c r="R70" i="3"/>
  <c r="S70" i="3"/>
  <c r="T70" i="3"/>
  <c r="U70" i="3"/>
  <c r="V70" i="3"/>
  <c r="W70" i="3"/>
  <c r="X70" i="3"/>
  <c r="Y70" i="3"/>
  <c r="Z70" i="3"/>
  <c r="AA70" i="3"/>
  <c r="AB70" i="3"/>
  <c r="AC70" i="3"/>
  <c r="AD70" i="3"/>
  <c r="D71" i="3"/>
  <c r="E71" i="3"/>
  <c r="F71" i="3"/>
  <c r="G71" i="3"/>
  <c r="H71" i="3"/>
  <c r="I71" i="3"/>
  <c r="J71" i="3"/>
  <c r="K71" i="3"/>
  <c r="L71" i="3"/>
  <c r="M71" i="3"/>
  <c r="N71" i="3"/>
  <c r="O71" i="3"/>
  <c r="P71" i="3"/>
  <c r="Q71" i="3"/>
  <c r="R71" i="3"/>
  <c r="S71" i="3"/>
  <c r="T71" i="3"/>
  <c r="U71" i="3"/>
  <c r="V71" i="3"/>
  <c r="W71" i="3"/>
  <c r="X71" i="3"/>
  <c r="Y71" i="3"/>
  <c r="Z71" i="3"/>
  <c r="AA71" i="3"/>
  <c r="AB71" i="3"/>
  <c r="AC71" i="3"/>
  <c r="AD71" i="3"/>
  <c r="D72" i="3"/>
  <c r="E72" i="3"/>
  <c r="F72" i="3"/>
  <c r="G72" i="3"/>
  <c r="H72" i="3"/>
  <c r="I72" i="3"/>
  <c r="J72" i="3"/>
  <c r="K72" i="3"/>
  <c r="L72" i="3"/>
  <c r="M72" i="3"/>
  <c r="N72" i="3"/>
  <c r="O72" i="3"/>
  <c r="P72" i="3"/>
  <c r="Q72" i="3"/>
  <c r="R72" i="3"/>
  <c r="S72" i="3"/>
  <c r="T72" i="3"/>
  <c r="U72" i="3"/>
  <c r="V72" i="3"/>
  <c r="W72" i="3"/>
  <c r="X72" i="3"/>
  <c r="Y72" i="3"/>
  <c r="Z72" i="3"/>
  <c r="AA72" i="3"/>
  <c r="AB72" i="3"/>
  <c r="AC72" i="3"/>
  <c r="AD72" i="3"/>
  <c r="D73" i="3"/>
  <c r="E73" i="3"/>
  <c r="F73" i="3"/>
  <c r="G73" i="3"/>
  <c r="H73" i="3"/>
  <c r="I73" i="3"/>
  <c r="J73" i="3"/>
  <c r="K73" i="3"/>
  <c r="L73" i="3"/>
  <c r="M73" i="3"/>
  <c r="N73" i="3"/>
  <c r="O73" i="3"/>
  <c r="P73" i="3"/>
  <c r="Q73" i="3"/>
  <c r="R73" i="3"/>
  <c r="S73" i="3"/>
  <c r="T73" i="3"/>
  <c r="U73" i="3"/>
  <c r="V73" i="3"/>
  <c r="W73" i="3"/>
  <c r="X73" i="3"/>
  <c r="Y73" i="3"/>
  <c r="Z73" i="3"/>
  <c r="AA73" i="3"/>
  <c r="AB73" i="3"/>
  <c r="AC73" i="3"/>
  <c r="AD73" i="3"/>
  <c r="D74" i="3"/>
  <c r="E74" i="3"/>
  <c r="F74" i="3"/>
  <c r="G74" i="3"/>
  <c r="H74" i="3"/>
  <c r="I74" i="3"/>
  <c r="J74" i="3"/>
  <c r="K74" i="3"/>
  <c r="L74" i="3"/>
  <c r="M74" i="3"/>
  <c r="N74" i="3"/>
  <c r="O74" i="3"/>
  <c r="P74" i="3"/>
  <c r="Q74" i="3"/>
  <c r="R74" i="3"/>
  <c r="S74" i="3"/>
  <c r="T74" i="3"/>
  <c r="U74" i="3"/>
  <c r="V74" i="3"/>
  <c r="W74" i="3"/>
  <c r="X74" i="3"/>
  <c r="Y74" i="3"/>
  <c r="Z74" i="3"/>
  <c r="AA74" i="3"/>
  <c r="AB74" i="3"/>
  <c r="AC74" i="3"/>
  <c r="AD74" i="3"/>
  <c r="D75" i="3"/>
  <c r="E75" i="3"/>
  <c r="F75" i="3"/>
  <c r="G75" i="3"/>
  <c r="H75" i="3"/>
  <c r="I75" i="3"/>
  <c r="J75" i="3"/>
  <c r="K75" i="3"/>
  <c r="L75" i="3"/>
  <c r="M75" i="3"/>
  <c r="N75" i="3"/>
  <c r="O75" i="3"/>
  <c r="P75" i="3"/>
  <c r="Q75" i="3"/>
  <c r="R75" i="3"/>
  <c r="S75" i="3"/>
  <c r="T75" i="3"/>
  <c r="U75" i="3"/>
  <c r="V75" i="3"/>
  <c r="W75" i="3"/>
  <c r="X75" i="3"/>
  <c r="Y75" i="3"/>
  <c r="Z75" i="3"/>
  <c r="AA75" i="3"/>
  <c r="AB75" i="3"/>
  <c r="AC75" i="3"/>
  <c r="AD75" i="3"/>
  <c r="D76" i="3"/>
  <c r="E76" i="3"/>
  <c r="F76" i="3"/>
  <c r="G76" i="3"/>
  <c r="H76" i="3"/>
  <c r="I76" i="3"/>
  <c r="J76" i="3"/>
  <c r="K76" i="3"/>
  <c r="L76" i="3"/>
  <c r="M76" i="3"/>
  <c r="N76" i="3"/>
  <c r="O76" i="3"/>
  <c r="P76" i="3"/>
  <c r="Q76" i="3"/>
  <c r="R76" i="3"/>
  <c r="S76" i="3"/>
  <c r="T76" i="3"/>
  <c r="U76" i="3"/>
  <c r="V76" i="3"/>
  <c r="W76" i="3"/>
  <c r="X76" i="3"/>
  <c r="Y76" i="3"/>
  <c r="Z76" i="3"/>
  <c r="AA76" i="3"/>
  <c r="AB76" i="3"/>
  <c r="AC76" i="3"/>
  <c r="AD76" i="3"/>
  <c r="D77" i="3"/>
  <c r="E77" i="3"/>
  <c r="F77" i="3"/>
  <c r="G77" i="3"/>
  <c r="H77" i="3"/>
  <c r="I77" i="3"/>
  <c r="J77" i="3"/>
  <c r="K77" i="3"/>
  <c r="L77" i="3"/>
  <c r="M77" i="3"/>
  <c r="N77" i="3"/>
  <c r="O77" i="3"/>
  <c r="P77" i="3"/>
  <c r="Q77" i="3"/>
  <c r="R77" i="3"/>
  <c r="S77" i="3"/>
  <c r="T77" i="3"/>
  <c r="U77" i="3"/>
  <c r="V77" i="3"/>
  <c r="W77" i="3"/>
  <c r="X77" i="3"/>
  <c r="Y77" i="3"/>
  <c r="Z77" i="3"/>
  <c r="AA77" i="3"/>
  <c r="AB77" i="3"/>
  <c r="AC77" i="3"/>
  <c r="AD77" i="3"/>
  <c r="D78" i="3"/>
  <c r="E78" i="3"/>
  <c r="F78" i="3"/>
  <c r="G78" i="3"/>
  <c r="H78" i="3"/>
  <c r="I78" i="3"/>
  <c r="J78" i="3"/>
  <c r="K78" i="3"/>
  <c r="L78" i="3"/>
  <c r="M78" i="3"/>
  <c r="N78" i="3"/>
  <c r="O78" i="3"/>
  <c r="P78" i="3"/>
  <c r="Q78" i="3"/>
  <c r="R78" i="3"/>
  <c r="S78" i="3"/>
  <c r="T78" i="3"/>
  <c r="U78" i="3"/>
  <c r="V78" i="3"/>
  <c r="W78" i="3"/>
  <c r="X78" i="3"/>
  <c r="Y78" i="3"/>
  <c r="Z78" i="3"/>
  <c r="AA78" i="3"/>
  <c r="AB78" i="3"/>
  <c r="AC78" i="3"/>
  <c r="AD78" i="3"/>
  <c r="D79" i="3"/>
  <c r="E79" i="3"/>
  <c r="F79" i="3"/>
  <c r="G79" i="3"/>
  <c r="H79" i="3"/>
  <c r="I79" i="3"/>
  <c r="J79" i="3"/>
  <c r="K79" i="3"/>
  <c r="L79" i="3"/>
  <c r="M79" i="3"/>
  <c r="N79" i="3"/>
  <c r="O79" i="3"/>
  <c r="P79" i="3"/>
  <c r="Q79" i="3"/>
  <c r="R79" i="3"/>
  <c r="S79" i="3"/>
  <c r="T79" i="3"/>
  <c r="U79" i="3"/>
  <c r="V79" i="3"/>
  <c r="W79" i="3"/>
  <c r="X79" i="3"/>
  <c r="Y79" i="3"/>
  <c r="Z79" i="3"/>
  <c r="AA79" i="3"/>
  <c r="AB79" i="3"/>
  <c r="AC79" i="3"/>
  <c r="AD79" i="3"/>
  <c r="D80" i="3"/>
  <c r="E80" i="3"/>
  <c r="F80" i="3"/>
  <c r="G80" i="3"/>
  <c r="H80" i="3"/>
  <c r="I80" i="3"/>
  <c r="J80" i="3"/>
  <c r="K80" i="3"/>
  <c r="L80" i="3"/>
  <c r="M80" i="3"/>
  <c r="N80" i="3"/>
  <c r="O80" i="3"/>
  <c r="P80" i="3"/>
  <c r="Q80" i="3"/>
  <c r="R80" i="3"/>
  <c r="S80" i="3"/>
  <c r="T80" i="3"/>
  <c r="U80" i="3"/>
  <c r="V80" i="3"/>
  <c r="W80" i="3"/>
  <c r="X80" i="3"/>
  <c r="Y80" i="3"/>
  <c r="Z80" i="3"/>
  <c r="AA80" i="3"/>
  <c r="AB80" i="3"/>
  <c r="AC80" i="3"/>
  <c r="AD80" i="3"/>
  <c r="D81" i="3"/>
  <c r="E81" i="3"/>
  <c r="F81" i="3"/>
  <c r="G81" i="3"/>
  <c r="H81" i="3"/>
  <c r="I81" i="3"/>
  <c r="J81" i="3"/>
  <c r="K81" i="3"/>
  <c r="L81" i="3"/>
  <c r="M81" i="3"/>
  <c r="N81" i="3"/>
  <c r="O81" i="3"/>
  <c r="P81" i="3"/>
  <c r="Q81" i="3"/>
  <c r="R81" i="3"/>
  <c r="S81" i="3"/>
  <c r="T81" i="3"/>
  <c r="U81" i="3"/>
  <c r="V81" i="3"/>
  <c r="W81" i="3"/>
  <c r="X81" i="3"/>
  <c r="Y81" i="3"/>
  <c r="Z81" i="3"/>
  <c r="AA81" i="3"/>
  <c r="AB81" i="3"/>
  <c r="AC81" i="3"/>
  <c r="AD81" i="3"/>
  <c r="D82" i="3"/>
  <c r="E82" i="3"/>
  <c r="F82" i="3"/>
  <c r="G82" i="3"/>
  <c r="H82" i="3"/>
  <c r="I82" i="3"/>
  <c r="J82" i="3"/>
  <c r="K82" i="3"/>
  <c r="L82" i="3"/>
  <c r="M82" i="3"/>
  <c r="N82" i="3"/>
  <c r="O82" i="3"/>
  <c r="P82" i="3"/>
  <c r="Q82" i="3"/>
  <c r="R82" i="3"/>
  <c r="S82" i="3"/>
  <c r="T82" i="3"/>
  <c r="U82" i="3"/>
  <c r="V82" i="3"/>
  <c r="W82" i="3"/>
  <c r="X82" i="3"/>
  <c r="Y82" i="3"/>
  <c r="Z82" i="3"/>
  <c r="AA82" i="3"/>
  <c r="AB82" i="3"/>
  <c r="AC82" i="3"/>
  <c r="AD82" i="3"/>
  <c r="D83" i="3"/>
  <c r="E83" i="3"/>
  <c r="F83" i="3"/>
  <c r="G83" i="3"/>
  <c r="H83" i="3"/>
  <c r="I83" i="3"/>
  <c r="J83" i="3"/>
  <c r="K83" i="3"/>
  <c r="L83" i="3"/>
  <c r="M83" i="3"/>
  <c r="N83" i="3"/>
  <c r="O83" i="3"/>
  <c r="P83" i="3"/>
  <c r="Q83" i="3"/>
  <c r="R83" i="3"/>
  <c r="S83" i="3"/>
  <c r="T83" i="3"/>
  <c r="U83" i="3"/>
  <c r="V83" i="3"/>
  <c r="W83" i="3"/>
  <c r="X83" i="3"/>
  <c r="Y83" i="3"/>
  <c r="Z83" i="3"/>
  <c r="AA83" i="3"/>
  <c r="AB83" i="3"/>
  <c r="AC83" i="3"/>
  <c r="AD83" i="3"/>
  <c r="D84" i="3"/>
  <c r="E84" i="3"/>
  <c r="F84" i="3"/>
  <c r="G84" i="3"/>
  <c r="H84" i="3"/>
  <c r="I84" i="3"/>
  <c r="J84" i="3"/>
  <c r="K84" i="3"/>
  <c r="L84" i="3"/>
  <c r="M84" i="3"/>
  <c r="N84" i="3"/>
  <c r="O84" i="3"/>
  <c r="P84" i="3"/>
  <c r="Q84" i="3"/>
  <c r="R84" i="3"/>
  <c r="S84" i="3"/>
  <c r="T84" i="3"/>
  <c r="U84" i="3"/>
  <c r="V84" i="3"/>
  <c r="W84" i="3"/>
  <c r="X84" i="3"/>
  <c r="Y84" i="3"/>
  <c r="Z84" i="3"/>
  <c r="AA84" i="3"/>
  <c r="AB84" i="3"/>
  <c r="AC84" i="3"/>
  <c r="AD84" i="3"/>
  <c r="D85" i="3"/>
  <c r="E85" i="3"/>
  <c r="F85" i="3"/>
  <c r="G85" i="3"/>
  <c r="H85" i="3"/>
  <c r="I85" i="3"/>
  <c r="J85" i="3"/>
  <c r="K85" i="3"/>
  <c r="L85" i="3"/>
  <c r="M85" i="3"/>
  <c r="N85" i="3"/>
  <c r="O85" i="3"/>
  <c r="P85" i="3"/>
  <c r="Q85" i="3"/>
  <c r="R85" i="3"/>
  <c r="S85" i="3"/>
  <c r="T85" i="3"/>
  <c r="U85" i="3"/>
  <c r="V85" i="3"/>
  <c r="W85" i="3"/>
  <c r="X85" i="3"/>
  <c r="Y85" i="3"/>
  <c r="Z85" i="3"/>
  <c r="AA85" i="3"/>
  <c r="AB85" i="3"/>
  <c r="AC85" i="3"/>
  <c r="AD85" i="3"/>
  <c r="D86" i="3"/>
  <c r="E86" i="3"/>
  <c r="F86" i="3"/>
  <c r="G86" i="3"/>
  <c r="H86" i="3"/>
  <c r="I86" i="3"/>
  <c r="J86" i="3"/>
  <c r="K86" i="3"/>
  <c r="L86" i="3"/>
  <c r="M86" i="3"/>
  <c r="N86" i="3"/>
  <c r="O86" i="3"/>
  <c r="P86" i="3"/>
  <c r="Q86" i="3"/>
  <c r="R86" i="3"/>
  <c r="S86" i="3"/>
  <c r="T86" i="3"/>
  <c r="U86" i="3"/>
  <c r="V86" i="3"/>
  <c r="W86" i="3"/>
  <c r="X86" i="3"/>
  <c r="Y86" i="3"/>
  <c r="Z86" i="3"/>
  <c r="AA86" i="3"/>
  <c r="AB86" i="3"/>
  <c r="AC86" i="3"/>
  <c r="AD86" i="3"/>
  <c r="D87" i="3"/>
  <c r="E87" i="3"/>
  <c r="F87" i="3"/>
  <c r="G87" i="3"/>
  <c r="H87" i="3"/>
  <c r="I87" i="3"/>
  <c r="J87" i="3"/>
  <c r="K87" i="3"/>
  <c r="L87" i="3"/>
  <c r="M87" i="3"/>
  <c r="N87" i="3"/>
  <c r="O87" i="3"/>
  <c r="P87" i="3"/>
  <c r="Q87" i="3"/>
  <c r="R87" i="3"/>
  <c r="S87" i="3"/>
  <c r="T87" i="3"/>
  <c r="U87" i="3"/>
  <c r="V87" i="3"/>
  <c r="W87" i="3"/>
  <c r="X87" i="3"/>
  <c r="Y87" i="3"/>
  <c r="Z87" i="3"/>
  <c r="AA87" i="3"/>
  <c r="AB87" i="3"/>
  <c r="AC87" i="3"/>
  <c r="AD87" i="3"/>
  <c r="D88" i="3"/>
  <c r="E88" i="3"/>
  <c r="F88" i="3"/>
  <c r="G88" i="3"/>
  <c r="H88" i="3"/>
  <c r="I88" i="3"/>
  <c r="J88" i="3"/>
  <c r="K88" i="3"/>
  <c r="L88" i="3"/>
  <c r="M88" i="3"/>
  <c r="N88" i="3"/>
  <c r="O88" i="3"/>
  <c r="P88" i="3"/>
  <c r="Q88" i="3"/>
  <c r="R88" i="3"/>
  <c r="S88" i="3"/>
  <c r="T88" i="3"/>
  <c r="U88" i="3"/>
  <c r="V88" i="3"/>
  <c r="W88" i="3"/>
  <c r="X88" i="3"/>
  <c r="Y88" i="3"/>
  <c r="Z88" i="3"/>
  <c r="AA88" i="3"/>
  <c r="AB88" i="3"/>
  <c r="AC88" i="3"/>
  <c r="AD88" i="3"/>
  <c r="D89" i="3"/>
  <c r="E89" i="3"/>
  <c r="F89" i="3"/>
  <c r="G89" i="3"/>
  <c r="H89" i="3"/>
  <c r="I89" i="3"/>
  <c r="J89" i="3"/>
  <c r="K89" i="3"/>
  <c r="L89" i="3"/>
  <c r="M89" i="3"/>
  <c r="N89" i="3"/>
  <c r="O89" i="3"/>
  <c r="P89" i="3"/>
  <c r="Q89" i="3"/>
  <c r="R89" i="3"/>
  <c r="S89" i="3"/>
  <c r="T89" i="3"/>
  <c r="U89" i="3"/>
  <c r="V89" i="3"/>
  <c r="W89" i="3"/>
  <c r="X89" i="3"/>
  <c r="Y89" i="3"/>
  <c r="Z89" i="3"/>
  <c r="AA89" i="3"/>
  <c r="AB89" i="3"/>
  <c r="AC89" i="3"/>
  <c r="AD89" i="3"/>
  <c r="D90" i="3"/>
  <c r="E90" i="3"/>
  <c r="F90" i="3"/>
  <c r="G90" i="3"/>
  <c r="H90" i="3"/>
  <c r="I90" i="3"/>
  <c r="J90" i="3"/>
  <c r="K90" i="3"/>
  <c r="L90" i="3"/>
  <c r="M90" i="3"/>
  <c r="N90" i="3"/>
  <c r="O90" i="3"/>
  <c r="P90" i="3"/>
  <c r="Q90" i="3"/>
  <c r="R90" i="3"/>
  <c r="S90" i="3"/>
  <c r="T90" i="3"/>
  <c r="U90" i="3"/>
  <c r="V90" i="3"/>
  <c r="W90" i="3"/>
  <c r="X90" i="3"/>
  <c r="Y90" i="3"/>
  <c r="Z90" i="3"/>
  <c r="AA90" i="3"/>
  <c r="AB90" i="3"/>
  <c r="AC90" i="3"/>
  <c r="AD90" i="3"/>
  <c r="D91" i="3"/>
  <c r="E91" i="3"/>
  <c r="F91" i="3"/>
  <c r="G91" i="3"/>
  <c r="H91" i="3"/>
  <c r="I91" i="3"/>
  <c r="J91" i="3"/>
  <c r="K91" i="3"/>
  <c r="L91" i="3"/>
  <c r="M91" i="3"/>
  <c r="N91" i="3"/>
  <c r="O91" i="3"/>
  <c r="P91" i="3"/>
  <c r="Q91" i="3"/>
  <c r="R91" i="3"/>
  <c r="S91" i="3"/>
  <c r="T91" i="3"/>
  <c r="U91" i="3"/>
  <c r="V91" i="3"/>
  <c r="W91" i="3"/>
  <c r="X91" i="3"/>
  <c r="Y91" i="3"/>
  <c r="Z91" i="3"/>
  <c r="AA91" i="3"/>
  <c r="AB91" i="3"/>
  <c r="AC91" i="3"/>
  <c r="AD91" i="3"/>
  <c r="D92" i="3"/>
  <c r="E92" i="3"/>
  <c r="F92" i="3"/>
  <c r="G92" i="3"/>
  <c r="H92" i="3"/>
  <c r="I92" i="3"/>
  <c r="J92" i="3"/>
  <c r="K92" i="3"/>
  <c r="L92" i="3"/>
  <c r="M92" i="3"/>
  <c r="N92" i="3"/>
  <c r="O92" i="3"/>
  <c r="P92" i="3"/>
  <c r="Q92" i="3"/>
  <c r="R92" i="3"/>
  <c r="S92" i="3"/>
  <c r="T92" i="3"/>
  <c r="U92" i="3"/>
  <c r="V92" i="3"/>
  <c r="W92" i="3"/>
  <c r="X92" i="3"/>
  <c r="Y92" i="3"/>
  <c r="Z92" i="3"/>
  <c r="AA92" i="3"/>
  <c r="AB92" i="3"/>
  <c r="AC92" i="3"/>
  <c r="AD92" i="3"/>
  <c r="D93" i="3"/>
  <c r="E93" i="3"/>
  <c r="F93" i="3"/>
  <c r="G93" i="3"/>
  <c r="H93" i="3"/>
  <c r="I93" i="3"/>
  <c r="J93" i="3"/>
  <c r="K93" i="3"/>
  <c r="L93" i="3"/>
  <c r="M93" i="3"/>
  <c r="N93" i="3"/>
  <c r="O93" i="3"/>
  <c r="P93" i="3"/>
  <c r="Q93" i="3"/>
  <c r="R93" i="3"/>
  <c r="S93" i="3"/>
  <c r="T93" i="3"/>
  <c r="U93" i="3"/>
  <c r="V93" i="3"/>
  <c r="W93" i="3"/>
  <c r="X93" i="3"/>
  <c r="Y93" i="3"/>
  <c r="Z93" i="3"/>
  <c r="AA93" i="3"/>
  <c r="AB93" i="3"/>
  <c r="AC93" i="3"/>
  <c r="AD93" i="3"/>
  <c r="D94" i="3"/>
  <c r="E94" i="3"/>
  <c r="F94" i="3"/>
  <c r="G94" i="3"/>
  <c r="H94" i="3"/>
  <c r="I94" i="3"/>
  <c r="J94" i="3"/>
  <c r="K94" i="3"/>
  <c r="L94" i="3"/>
  <c r="M94" i="3"/>
  <c r="N94" i="3"/>
  <c r="O94" i="3"/>
  <c r="P94" i="3"/>
  <c r="Q94" i="3"/>
  <c r="R94" i="3"/>
  <c r="S94" i="3"/>
  <c r="T94" i="3"/>
  <c r="U94" i="3"/>
  <c r="V94" i="3"/>
  <c r="W94" i="3"/>
  <c r="X94" i="3"/>
  <c r="Y94" i="3"/>
  <c r="Z94" i="3"/>
  <c r="AA94" i="3"/>
  <c r="AB94" i="3"/>
  <c r="AC94" i="3"/>
  <c r="AD94" i="3"/>
  <c r="D95" i="3"/>
  <c r="E95" i="3"/>
  <c r="F95" i="3"/>
  <c r="G95" i="3"/>
  <c r="H95" i="3"/>
  <c r="I95" i="3"/>
  <c r="J95" i="3"/>
  <c r="K95" i="3"/>
  <c r="L95" i="3"/>
  <c r="M95" i="3"/>
  <c r="N95" i="3"/>
  <c r="O95" i="3"/>
  <c r="P95" i="3"/>
  <c r="Q95" i="3"/>
  <c r="R95" i="3"/>
  <c r="S95" i="3"/>
  <c r="T95" i="3"/>
  <c r="U95" i="3"/>
  <c r="V95" i="3"/>
  <c r="W95" i="3"/>
  <c r="X95" i="3"/>
  <c r="Y95" i="3"/>
  <c r="Z95" i="3"/>
  <c r="AA95" i="3"/>
  <c r="AB95" i="3"/>
  <c r="AC95" i="3"/>
  <c r="AD95" i="3"/>
  <c r="D96" i="3"/>
  <c r="E96" i="3"/>
  <c r="F96" i="3"/>
  <c r="G96" i="3"/>
  <c r="H96" i="3"/>
  <c r="I96" i="3"/>
  <c r="J96" i="3"/>
  <c r="K96" i="3"/>
  <c r="L96" i="3"/>
  <c r="M96" i="3"/>
  <c r="N96" i="3"/>
  <c r="O96" i="3"/>
  <c r="P96" i="3"/>
  <c r="Q96" i="3"/>
  <c r="R96" i="3"/>
  <c r="S96" i="3"/>
  <c r="T96" i="3"/>
  <c r="U96" i="3"/>
  <c r="V96" i="3"/>
  <c r="W96" i="3"/>
  <c r="X96" i="3"/>
  <c r="Y96" i="3"/>
  <c r="Z96" i="3"/>
  <c r="AA96" i="3"/>
  <c r="AB96" i="3"/>
  <c r="AC96" i="3"/>
  <c r="AD96" i="3"/>
  <c r="D97" i="3"/>
  <c r="E97" i="3"/>
  <c r="F97" i="3"/>
  <c r="G97" i="3"/>
  <c r="H97" i="3"/>
  <c r="I97" i="3"/>
  <c r="J97" i="3"/>
  <c r="K97" i="3"/>
  <c r="L97" i="3"/>
  <c r="M97" i="3"/>
  <c r="N97" i="3"/>
  <c r="O97" i="3"/>
  <c r="P97" i="3"/>
  <c r="Q97" i="3"/>
  <c r="R97" i="3"/>
  <c r="S97" i="3"/>
  <c r="T97" i="3"/>
  <c r="U97" i="3"/>
  <c r="V97" i="3"/>
  <c r="W97" i="3"/>
  <c r="X97" i="3"/>
  <c r="Y97" i="3"/>
  <c r="Z97" i="3"/>
  <c r="AA97" i="3"/>
  <c r="AB97" i="3"/>
  <c r="AC97" i="3"/>
  <c r="AD97" i="3"/>
  <c r="D98" i="3"/>
  <c r="E98" i="3"/>
  <c r="F98" i="3"/>
  <c r="G98" i="3"/>
  <c r="H98" i="3"/>
  <c r="I98" i="3"/>
  <c r="J98" i="3"/>
  <c r="K98" i="3"/>
  <c r="L98" i="3"/>
  <c r="M98" i="3"/>
  <c r="N98" i="3"/>
  <c r="O98" i="3"/>
  <c r="P98" i="3"/>
  <c r="Q98" i="3"/>
  <c r="R98" i="3"/>
  <c r="S98" i="3"/>
  <c r="T98" i="3"/>
  <c r="U98" i="3"/>
  <c r="V98" i="3"/>
  <c r="W98" i="3"/>
  <c r="X98" i="3"/>
  <c r="Y98" i="3"/>
  <c r="Z98" i="3"/>
  <c r="AA98" i="3"/>
  <c r="AB98" i="3"/>
  <c r="AC98" i="3"/>
  <c r="AD98" i="3"/>
  <c r="D99" i="3"/>
  <c r="E99" i="3"/>
  <c r="F99" i="3"/>
  <c r="G99" i="3"/>
  <c r="H99" i="3"/>
  <c r="I99" i="3"/>
  <c r="J99" i="3"/>
  <c r="K99" i="3"/>
  <c r="L99" i="3"/>
  <c r="M99" i="3"/>
  <c r="N99" i="3"/>
  <c r="O99" i="3"/>
  <c r="P99" i="3"/>
  <c r="Q99" i="3"/>
  <c r="R99" i="3"/>
  <c r="S99" i="3"/>
  <c r="T99" i="3"/>
  <c r="U99" i="3"/>
  <c r="V99" i="3"/>
  <c r="W99" i="3"/>
  <c r="X99" i="3"/>
  <c r="Y99" i="3"/>
  <c r="Z99" i="3"/>
  <c r="AA99" i="3"/>
  <c r="AB99" i="3"/>
  <c r="AC99" i="3"/>
  <c r="AD99" i="3"/>
  <c r="D100" i="3"/>
  <c r="E100" i="3"/>
  <c r="F100" i="3"/>
  <c r="G100" i="3"/>
  <c r="H100" i="3"/>
  <c r="I100" i="3"/>
  <c r="J100" i="3"/>
  <c r="K100" i="3"/>
  <c r="L100" i="3"/>
  <c r="M100" i="3"/>
  <c r="N100" i="3"/>
  <c r="O100" i="3"/>
  <c r="P100" i="3"/>
  <c r="Q100" i="3"/>
  <c r="R100" i="3"/>
  <c r="S100" i="3"/>
  <c r="T100" i="3"/>
  <c r="U100" i="3"/>
  <c r="V100" i="3"/>
  <c r="W100" i="3"/>
  <c r="X100" i="3"/>
  <c r="Y100" i="3"/>
  <c r="Z100" i="3"/>
  <c r="AA100" i="3"/>
  <c r="AB100" i="3"/>
  <c r="AC100" i="3"/>
  <c r="AD100" i="3"/>
  <c r="D101" i="3"/>
  <c r="E101" i="3"/>
  <c r="F101" i="3"/>
  <c r="G101" i="3"/>
  <c r="H101" i="3"/>
  <c r="I101" i="3"/>
  <c r="J101" i="3"/>
  <c r="K101" i="3"/>
  <c r="L101" i="3"/>
  <c r="M101" i="3"/>
  <c r="N101" i="3"/>
  <c r="O101" i="3"/>
  <c r="P101" i="3"/>
  <c r="Q101" i="3"/>
  <c r="R101" i="3"/>
  <c r="S101" i="3"/>
  <c r="T101" i="3"/>
  <c r="U101" i="3"/>
  <c r="V101" i="3"/>
  <c r="W101" i="3"/>
  <c r="X101" i="3"/>
  <c r="Y101" i="3"/>
  <c r="Z101" i="3"/>
  <c r="AA101" i="3"/>
  <c r="AB101" i="3"/>
  <c r="AC101" i="3"/>
  <c r="AD101" i="3"/>
  <c r="D102" i="3"/>
  <c r="E102" i="3"/>
  <c r="F102" i="3"/>
  <c r="G102" i="3"/>
  <c r="H102" i="3"/>
  <c r="I102" i="3"/>
  <c r="J102" i="3"/>
  <c r="K102" i="3"/>
  <c r="L102" i="3"/>
  <c r="M102" i="3"/>
  <c r="N102" i="3"/>
  <c r="O102" i="3"/>
  <c r="P102" i="3"/>
  <c r="Q102" i="3"/>
  <c r="R102" i="3"/>
  <c r="S102" i="3"/>
  <c r="T102" i="3"/>
  <c r="U102" i="3"/>
  <c r="V102" i="3"/>
  <c r="W102" i="3"/>
  <c r="X102" i="3"/>
  <c r="Y102" i="3"/>
  <c r="Z102" i="3"/>
  <c r="AA102" i="3"/>
  <c r="AB102" i="3"/>
  <c r="AC102" i="3"/>
  <c r="AD102" i="3"/>
  <c r="D103" i="3"/>
  <c r="E103" i="3"/>
  <c r="F103" i="3"/>
  <c r="G103" i="3"/>
  <c r="H103" i="3"/>
  <c r="I103" i="3"/>
  <c r="J103" i="3"/>
  <c r="K103" i="3"/>
  <c r="L103" i="3"/>
  <c r="M103" i="3"/>
  <c r="N103" i="3"/>
  <c r="O103" i="3"/>
  <c r="P103" i="3"/>
  <c r="Q103" i="3"/>
  <c r="R103" i="3"/>
  <c r="S103" i="3"/>
  <c r="T103" i="3"/>
  <c r="U103" i="3"/>
  <c r="V103" i="3"/>
  <c r="W103" i="3"/>
  <c r="X103" i="3"/>
  <c r="Y103" i="3"/>
  <c r="Z103" i="3"/>
  <c r="AA103" i="3"/>
  <c r="AB103" i="3"/>
  <c r="AC103" i="3"/>
  <c r="AD103" i="3"/>
  <c r="D104" i="3"/>
  <c r="E104" i="3"/>
  <c r="F104" i="3"/>
  <c r="G104" i="3"/>
  <c r="H104" i="3"/>
  <c r="I104" i="3"/>
  <c r="J104" i="3"/>
  <c r="K104" i="3"/>
  <c r="L104" i="3"/>
  <c r="M104" i="3"/>
  <c r="N104" i="3"/>
  <c r="O104" i="3"/>
  <c r="P104" i="3"/>
  <c r="Q104" i="3"/>
  <c r="R104" i="3"/>
  <c r="S104" i="3"/>
  <c r="T104" i="3"/>
  <c r="U104" i="3"/>
  <c r="V104" i="3"/>
  <c r="W104" i="3"/>
  <c r="X104" i="3"/>
  <c r="Y104" i="3"/>
  <c r="Z104" i="3"/>
  <c r="AA104" i="3"/>
  <c r="AB104" i="3"/>
  <c r="AC104" i="3"/>
  <c r="AD104" i="3"/>
  <c r="D105" i="3"/>
  <c r="E105" i="3"/>
  <c r="F105" i="3"/>
  <c r="G105" i="3"/>
  <c r="H105" i="3"/>
  <c r="I105" i="3"/>
  <c r="J105" i="3"/>
  <c r="K105" i="3"/>
  <c r="L105" i="3"/>
  <c r="M105" i="3"/>
  <c r="N105" i="3"/>
  <c r="O105" i="3"/>
  <c r="P105" i="3"/>
  <c r="Q105" i="3"/>
  <c r="R105" i="3"/>
  <c r="S105" i="3"/>
  <c r="T105" i="3"/>
  <c r="U105" i="3"/>
  <c r="V105" i="3"/>
  <c r="W105" i="3"/>
  <c r="X105" i="3"/>
  <c r="Y105" i="3"/>
  <c r="Z105" i="3"/>
  <c r="AA105" i="3"/>
  <c r="AB105" i="3"/>
  <c r="AC105" i="3"/>
  <c r="AD105" i="3"/>
  <c r="D106" i="3"/>
  <c r="E106" i="3"/>
  <c r="F106" i="3"/>
  <c r="G106" i="3"/>
  <c r="H106" i="3"/>
  <c r="I106" i="3"/>
  <c r="J106" i="3"/>
  <c r="K106" i="3"/>
  <c r="L106" i="3"/>
  <c r="M106" i="3"/>
  <c r="N106" i="3"/>
  <c r="O106" i="3"/>
  <c r="P106" i="3"/>
  <c r="Q106" i="3"/>
  <c r="R106" i="3"/>
  <c r="S106" i="3"/>
  <c r="T106" i="3"/>
  <c r="U106" i="3"/>
  <c r="V106" i="3"/>
  <c r="W106" i="3"/>
  <c r="X106" i="3"/>
  <c r="Y106" i="3"/>
  <c r="Z106" i="3"/>
  <c r="AA106" i="3"/>
  <c r="AB106" i="3"/>
  <c r="AC106" i="3"/>
  <c r="AD106" i="3"/>
  <c r="D107" i="3"/>
  <c r="E107" i="3"/>
  <c r="F107" i="3"/>
  <c r="G107" i="3"/>
  <c r="H107" i="3"/>
  <c r="I107" i="3"/>
  <c r="J107" i="3"/>
  <c r="K107" i="3"/>
  <c r="L107" i="3"/>
  <c r="M107" i="3"/>
  <c r="N107" i="3"/>
  <c r="O107" i="3"/>
  <c r="P107" i="3"/>
  <c r="Q107" i="3"/>
  <c r="R107" i="3"/>
  <c r="S107" i="3"/>
  <c r="T107" i="3"/>
  <c r="U107" i="3"/>
  <c r="V107" i="3"/>
  <c r="W107" i="3"/>
  <c r="X107" i="3"/>
  <c r="Y107" i="3"/>
  <c r="Z107" i="3"/>
  <c r="AA107" i="3"/>
  <c r="AB107" i="3"/>
  <c r="AC107" i="3"/>
  <c r="AD107" i="3"/>
  <c r="D108" i="3"/>
  <c r="E108" i="3"/>
  <c r="F108" i="3"/>
  <c r="G108" i="3"/>
  <c r="H108" i="3"/>
  <c r="I108" i="3"/>
  <c r="J108" i="3"/>
  <c r="K108" i="3"/>
  <c r="L108" i="3"/>
  <c r="M108" i="3"/>
  <c r="N108" i="3"/>
  <c r="O108" i="3"/>
  <c r="P108" i="3"/>
  <c r="Q108" i="3"/>
  <c r="R108" i="3"/>
  <c r="S108" i="3"/>
  <c r="T108" i="3"/>
  <c r="U108" i="3"/>
  <c r="V108" i="3"/>
  <c r="W108" i="3"/>
  <c r="X108" i="3"/>
  <c r="Y108" i="3"/>
  <c r="Z108" i="3"/>
  <c r="AA108" i="3"/>
  <c r="AB108" i="3"/>
  <c r="AC108" i="3"/>
  <c r="AD108" i="3"/>
  <c r="D109" i="3"/>
  <c r="E109" i="3"/>
  <c r="F109" i="3"/>
  <c r="G109" i="3"/>
  <c r="H109" i="3"/>
  <c r="I109" i="3"/>
  <c r="J109" i="3"/>
  <c r="K109" i="3"/>
  <c r="L109" i="3"/>
  <c r="M109" i="3"/>
  <c r="N109" i="3"/>
  <c r="O109" i="3"/>
  <c r="P109" i="3"/>
  <c r="Q109" i="3"/>
  <c r="R109" i="3"/>
  <c r="S109" i="3"/>
  <c r="T109" i="3"/>
  <c r="U109" i="3"/>
  <c r="V109" i="3"/>
  <c r="W109" i="3"/>
  <c r="X109" i="3"/>
  <c r="Y109" i="3"/>
  <c r="Z109" i="3"/>
  <c r="AA109" i="3"/>
  <c r="AB109" i="3"/>
  <c r="AC109" i="3"/>
  <c r="AD109" i="3"/>
  <c r="D110" i="3"/>
  <c r="E110" i="3"/>
  <c r="F110" i="3"/>
  <c r="G110" i="3"/>
  <c r="H110" i="3"/>
  <c r="I110" i="3"/>
  <c r="J110" i="3"/>
  <c r="K110" i="3"/>
  <c r="L110" i="3"/>
  <c r="M110" i="3"/>
  <c r="N110" i="3"/>
  <c r="O110" i="3"/>
  <c r="P110" i="3"/>
  <c r="Q110" i="3"/>
  <c r="R110" i="3"/>
  <c r="S110" i="3"/>
  <c r="T110" i="3"/>
  <c r="U110" i="3"/>
  <c r="V110" i="3"/>
  <c r="W110" i="3"/>
  <c r="X110" i="3"/>
  <c r="Y110" i="3"/>
  <c r="Z110" i="3"/>
  <c r="AA110" i="3"/>
  <c r="AB110" i="3"/>
  <c r="AC110" i="3"/>
  <c r="AD110" i="3"/>
  <c r="D111" i="3"/>
  <c r="E111" i="3"/>
  <c r="F111" i="3"/>
  <c r="G111" i="3"/>
  <c r="H111" i="3"/>
  <c r="I111" i="3"/>
  <c r="J111" i="3"/>
  <c r="K111" i="3"/>
  <c r="L111" i="3"/>
  <c r="M111" i="3"/>
  <c r="N111" i="3"/>
  <c r="O111" i="3"/>
  <c r="P111" i="3"/>
  <c r="Q111" i="3"/>
  <c r="R111" i="3"/>
  <c r="S111" i="3"/>
  <c r="T111" i="3"/>
  <c r="U111" i="3"/>
  <c r="V111" i="3"/>
  <c r="W111" i="3"/>
  <c r="X111" i="3"/>
  <c r="Y111" i="3"/>
  <c r="Z111" i="3"/>
  <c r="AA111" i="3"/>
  <c r="AB111" i="3"/>
  <c r="AC111" i="3"/>
  <c r="AD111" i="3"/>
  <c r="D112" i="3"/>
  <c r="E112" i="3"/>
  <c r="F112" i="3"/>
  <c r="G112" i="3"/>
  <c r="H112" i="3"/>
  <c r="I112" i="3"/>
  <c r="J112" i="3"/>
  <c r="K112" i="3"/>
  <c r="L112" i="3"/>
  <c r="M112" i="3"/>
  <c r="N112" i="3"/>
  <c r="O112" i="3"/>
  <c r="P112" i="3"/>
  <c r="Q112" i="3"/>
  <c r="R112" i="3"/>
  <c r="S112" i="3"/>
  <c r="T112" i="3"/>
  <c r="U112" i="3"/>
  <c r="V112" i="3"/>
  <c r="W112" i="3"/>
  <c r="X112" i="3"/>
  <c r="Y112" i="3"/>
  <c r="Z112" i="3"/>
  <c r="AA112" i="3"/>
  <c r="AB112" i="3"/>
  <c r="AC112" i="3"/>
  <c r="AD112" i="3"/>
  <c r="D113" i="3"/>
  <c r="E113" i="3"/>
  <c r="F113" i="3"/>
  <c r="G113" i="3"/>
  <c r="H113" i="3"/>
  <c r="I113" i="3"/>
  <c r="J113" i="3"/>
  <c r="K113" i="3"/>
  <c r="L113" i="3"/>
  <c r="M113" i="3"/>
  <c r="N113" i="3"/>
  <c r="O113" i="3"/>
  <c r="P113" i="3"/>
  <c r="Q113" i="3"/>
  <c r="R113" i="3"/>
  <c r="S113" i="3"/>
  <c r="T113" i="3"/>
  <c r="U113" i="3"/>
  <c r="V113" i="3"/>
  <c r="W113" i="3"/>
  <c r="X113" i="3"/>
  <c r="Y113" i="3"/>
  <c r="Z113" i="3"/>
  <c r="AA113" i="3"/>
  <c r="AB113" i="3"/>
  <c r="AC113" i="3"/>
  <c r="AD113" i="3"/>
  <c r="D114" i="3"/>
  <c r="E114" i="3"/>
  <c r="F114" i="3"/>
  <c r="G114" i="3"/>
  <c r="H114" i="3"/>
  <c r="I114" i="3"/>
  <c r="J114" i="3"/>
  <c r="K114" i="3"/>
  <c r="L114" i="3"/>
  <c r="M114" i="3"/>
  <c r="N114" i="3"/>
  <c r="O114" i="3"/>
  <c r="P114" i="3"/>
  <c r="Q114" i="3"/>
  <c r="R114" i="3"/>
  <c r="S114" i="3"/>
  <c r="T114" i="3"/>
  <c r="U114" i="3"/>
  <c r="V114" i="3"/>
  <c r="W114" i="3"/>
  <c r="X114" i="3"/>
  <c r="Y114" i="3"/>
  <c r="Z114" i="3"/>
  <c r="AA114" i="3"/>
  <c r="AB114" i="3"/>
  <c r="AC114" i="3"/>
  <c r="AD114" i="3"/>
  <c r="D115" i="3"/>
  <c r="E115" i="3"/>
  <c r="F115" i="3"/>
  <c r="G115" i="3"/>
  <c r="H115" i="3"/>
  <c r="I115" i="3"/>
  <c r="J115" i="3"/>
  <c r="K115" i="3"/>
  <c r="L115" i="3"/>
  <c r="M115" i="3"/>
  <c r="N115" i="3"/>
  <c r="O115" i="3"/>
  <c r="P115" i="3"/>
  <c r="Q115" i="3"/>
  <c r="R115" i="3"/>
  <c r="S115" i="3"/>
  <c r="T115" i="3"/>
  <c r="U115" i="3"/>
  <c r="V115" i="3"/>
  <c r="W115" i="3"/>
  <c r="X115" i="3"/>
  <c r="Y115" i="3"/>
  <c r="Z115" i="3"/>
  <c r="AA115" i="3"/>
  <c r="AB115" i="3"/>
  <c r="AC115" i="3"/>
  <c r="AD115" i="3"/>
  <c r="D116" i="3"/>
  <c r="E116" i="3"/>
  <c r="F116" i="3"/>
  <c r="G116" i="3"/>
  <c r="H116" i="3"/>
  <c r="I116" i="3"/>
  <c r="J116" i="3"/>
  <c r="K116" i="3"/>
  <c r="L116" i="3"/>
  <c r="M116" i="3"/>
  <c r="N116" i="3"/>
  <c r="O116" i="3"/>
  <c r="P116" i="3"/>
  <c r="Q116" i="3"/>
  <c r="R116" i="3"/>
  <c r="S116" i="3"/>
  <c r="T116" i="3"/>
  <c r="U116" i="3"/>
  <c r="V116" i="3"/>
  <c r="W116" i="3"/>
  <c r="X116" i="3"/>
  <c r="Y116" i="3"/>
  <c r="Z116" i="3"/>
  <c r="AA116" i="3"/>
  <c r="AB116" i="3"/>
  <c r="AC116" i="3"/>
  <c r="AD116" i="3"/>
  <c r="D117" i="3"/>
  <c r="E117" i="3"/>
  <c r="F117" i="3"/>
  <c r="G117" i="3"/>
  <c r="H117" i="3"/>
  <c r="I117" i="3"/>
  <c r="J117" i="3"/>
  <c r="K117" i="3"/>
  <c r="L117" i="3"/>
  <c r="M117" i="3"/>
  <c r="N117" i="3"/>
  <c r="O117" i="3"/>
  <c r="P117" i="3"/>
  <c r="Q117" i="3"/>
  <c r="R117" i="3"/>
  <c r="S117" i="3"/>
  <c r="T117" i="3"/>
  <c r="U117" i="3"/>
  <c r="V117" i="3"/>
  <c r="W117" i="3"/>
  <c r="X117" i="3"/>
  <c r="Y117" i="3"/>
  <c r="Z117" i="3"/>
  <c r="AA117" i="3"/>
  <c r="AB117" i="3"/>
  <c r="AC117" i="3"/>
  <c r="AD117" i="3"/>
  <c r="D118" i="3"/>
  <c r="E118" i="3"/>
  <c r="F118" i="3"/>
  <c r="G118" i="3"/>
  <c r="H118" i="3"/>
  <c r="I118" i="3"/>
  <c r="J118" i="3"/>
  <c r="K118" i="3"/>
  <c r="L118" i="3"/>
  <c r="M118" i="3"/>
  <c r="N118" i="3"/>
  <c r="O118" i="3"/>
  <c r="P118" i="3"/>
  <c r="Q118" i="3"/>
  <c r="R118" i="3"/>
  <c r="S118" i="3"/>
  <c r="T118" i="3"/>
  <c r="U118" i="3"/>
  <c r="V118" i="3"/>
  <c r="W118" i="3"/>
  <c r="X118" i="3"/>
  <c r="Y118" i="3"/>
  <c r="Z118" i="3"/>
  <c r="AA118" i="3"/>
  <c r="AB118" i="3"/>
  <c r="AC118" i="3"/>
  <c r="AD118" i="3"/>
  <c r="D119" i="3"/>
  <c r="E119" i="3"/>
  <c r="F119" i="3"/>
  <c r="G119" i="3"/>
  <c r="H119" i="3"/>
  <c r="I119" i="3"/>
  <c r="J119" i="3"/>
  <c r="K119" i="3"/>
  <c r="L119" i="3"/>
  <c r="M119" i="3"/>
  <c r="N119" i="3"/>
  <c r="O119" i="3"/>
  <c r="P119" i="3"/>
  <c r="Q119" i="3"/>
  <c r="R119" i="3"/>
  <c r="S119" i="3"/>
  <c r="T119" i="3"/>
  <c r="U119" i="3"/>
  <c r="V119" i="3"/>
  <c r="W119" i="3"/>
  <c r="X119" i="3"/>
  <c r="Y119" i="3"/>
  <c r="Z119" i="3"/>
  <c r="AA119" i="3"/>
  <c r="AB119" i="3"/>
  <c r="AC119" i="3"/>
  <c r="AD119" i="3"/>
  <c r="D120" i="3"/>
  <c r="E120" i="3"/>
  <c r="F120" i="3"/>
  <c r="G120" i="3"/>
  <c r="H120" i="3"/>
  <c r="I120" i="3"/>
  <c r="J120" i="3"/>
  <c r="K120" i="3"/>
  <c r="L120" i="3"/>
  <c r="M120" i="3"/>
  <c r="N120" i="3"/>
  <c r="O120" i="3"/>
  <c r="P120" i="3"/>
  <c r="Q120" i="3"/>
  <c r="R120" i="3"/>
  <c r="S120" i="3"/>
  <c r="T120" i="3"/>
  <c r="U120" i="3"/>
  <c r="V120" i="3"/>
  <c r="W120" i="3"/>
  <c r="X120" i="3"/>
  <c r="Y120" i="3"/>
  <c r="Z120" i="3"/>
  <c r="AA120" i="3"/>
  <c r="AB120" i="3"/>
  <c r="AC120" i="3"/>
  <c r="AD120" i="3"/>
  <c r="D121" i="3"/>
  <c r="E121" i="3"/>
  <c r="F121" i="3"/>
  <c r="G121" i="3"/>
  <c r="H121" i="3"/>
  <c r="I121" i="3"/>
  <c r="J121" i="3"/>
  <c r="K121" i="3"/>
  <c r="L121" i="3"/>
  <c r="M121" i="3"/>
  <c r="N121" i="3"/>
  <c r="O121" i="3"/>
  <c r="P121" i="3"/>
  <c r="Q121" i="3"/>
  <c r="R121" i="3"/>
  <c r="S121" i="3"/>
  <c r="T121" i="3"/>
  <c r="U121" i="3"/>
  <c r="V121" i="3"/>
  <c r="W121" i="3"/>
  <c r="X121" i="3"/>
  <c r="Y121" i="3"/>
  <c r="Z121" i="3"/>
  <c r="AA121" i="3"/>
  <c r="AB121" i="3"/>
  <c r="AC121" i="3"/>
  <c r="AD121" i="3"/>
  <c r="D122" i="3"/>
  <c r="E122" i="3"/>
  <c r="F122" i="3"/>
  <c r="G122" i="3"/>
  <c r="H122" i="3"/>
  <c r="I122" i="3"/>
  <c r="J122" i="3"/>
  <c r="K122" i="3"/>
  <c r="L122" i="3"/>
  <c r="M122" i="3"/>
  <c r="N122" i="3"/>
  <c r="O122" i="3"/>
  <c r="P122" i="3"/>
  <c r="Q122" i="3"/>
  <c r="R122" i="3"/>
  <c r="S122" i="3"/>
  <c r="T122" i="3"/>
  <c r="U122" i="3"/>
  <c r="V122" i="3"/>
  <c r="W122" i="3"/>
  <c r="X122" i="3"/>
  <c r="Y122" i="3"/>
  <c r="Z122" i="3"/>
  <c r="AA122" i="3"/>
  <c r="AB122" i="3"/>
  <c r="AC122" i="3"/>
  <c r="AD122" i="3"/>
  <c r="D123" i="3"/>
  <c r="E123" i="3"/>
  <c r="F123" i="3"/>
  <c r="G123" i="3"/>
  <c r="H123" i="3"/>
  <c r="I123" i="3"/>
  <c r="J123" i="3"/>
  <c r="K123" i="3"/>
  <c r="L123" i="3"/>
  <c r="M123" i="3"/>
  <c r="N123" i="3"/>
  <c r="O123" i="3"/>
  <c r="P123" i="3"/>
  <c r="Q123" i="3"/>
  <c r="R123" i="3"/>
  <c r="S123" i="3"/>
  <c r="T123" i="3"/>
  <c r="U123" i="3"/>
  <c r="V123" i="3"/>
  <c r="W123" i="3"/>
  <c r="X123" i="3"/>
  <c r="Y123" i="3"/>
  <c r="Z123" i="3"/>
  <c r="AA123" i="3"/>
  <c r="AB123" i="3"/>
  <c r="AC123" i="3"/>
  <c r="AD123" i="3"/>
  <c r="D124" i="3"/>
  <c r="E124" i="3"/>
  <c r="F124" i="3"/>
  <c r="G124" i="3"/>
  <c r="H124" i="3"/>
  <c r="I124" i="3"/>
  <c r="J124" i="3"/>
  <c r="K124" i="3"/>
  <c r="L124" i="3"/>
  <c r="M124" i="3"/>
  <c r="N124" i="3"/>
  <c r="O124" i="3"/>
  <c r="P124" i="3"/>
  <c r="Q124" i="3"/>
  <c r="R124" i="3"/>
  <c r="S124" i="3"/>
  <c r="T124" i="3"/>
  <c r="U124" i="3"/>
  <c r="V124" i="3"/>
  <c r="W124" i="3"/>
  <c r="X124" i="3"/>
  <c r="Y124" i="3"/>
  <c r="Z124" i="3"/>
  <c r="AA124" i="3"/>
  <c r="AB124" i="3"/>
  <c r="AC124" i="3"/>
  <c r="AD124" i="3"/>
  <c r="D125" i="3"/>
  <c r="E125" i="3"/>
  <c r="F125" i="3"/>
  <c r="G125" i="3"/>
  <c r="H125" i="3"/>
  <c r="I125" i="3"/>
  <c r="J125" i="3"/>
  <c r="K125" i="3"/>
  <c r="L125" i="3"/>
  <c r="M125" i="3"/>
  <c r="N125" i="3"/>
  <c r="O125" i="3"/>
  <c r="P125" i="3"/>
  <c r="Q125" i="3"/>
  <c r="R125" i="3"/>
  <c r="S125" i="3"/>
  <c r="T125" i="3"/>
  <c r="U125" i="3"/>
  <c r="V125" i="3"/>
  <c r="W125" i="3"/>
  <c r="X125" i="3"/>
  <c r="Y125" i="3"/>
  <c r="Z125" i="3"/>
  <c r="AA125" i="3"/>
  <c r="AB125" i="3"/>
  <c r="AC125" i="3"/>
  <c r="AD125" i="3"/>
  <c r="D126" i="3"/>
  <c r="E126" i="3"/>
  <c r="F126" i="3"/>
  <c r="G126" i="3"/>
  <c r="H126" i="3"/>
  <c r="I126" i="3"/>
  <c r="J126" i="3"/>
  <c r="K126" i="3"/>
  <c r="L126" i="3"/>
  <c r="M126" i="3"/>
  <c r="N126" i="3"/>
  <c r="O126" i="3"/>
  <c r="P126" i="3"/>
  <c r="Q126" i="3"/>
  <c r="R126" i="3"/>
  <c r="S126" i="3"/>
  <c r="T126" i="3"/>
  <c r="U126" i="3"/>
  <c r="V126" i="3"/>
  <c r="W126" i="3"/>
  <c r="X126" i="3"/>
  <c r="Y126" i="3"/>
  <c r="Z126" i="3"/>
  <c r="AA126" i="3"/>
  <c r="AB126" i="3"/>
  <c r="AC126" i="3"/>
  <c r="AD126" i="3"/>
  <c r="D127" i="3"/>
  <c r="E127" i="3"/>
  <c r="F127" i="3"/>
  <c r="G127" i="3"/>
  <c r="H127" i="3"/>
  <c r="I127" i="3"/>
  <c r="J127" i="3"/>
  <c r="K127" i="3"/>
  <c r="L127" i="3"/>
  <c r="M127" i="3"/>
  <c r="N127" i="3"/>
  <c r="O127" i="3"/>
  <c r="P127" i="3"/>
  <c r="Q127" i="3"/>
  <c r="R127" i="3"/>
  <c r="S127" i="3"/>
  <c r="T127" i="3"/>
  <c r="U127" i="3"/>
  <c r="V127" i="3"/>
  <c r="W127" i="3"/>
  <c r="X127" i="3"/>
  <c r="Y127" i="3"/>
  <c r="Z127" i="3"/>
  <c r="AA127" i="3"/>
  <c r="AB127" i="3"/>
  <c r="AC127" i="3"/>
  <c r="AD127" i="3"/>
  <c r="D128" i="3"/>
  <c r="E128" i="3"/>
  <c r="F128" i="3"/>
  <c r="G128" i="3"/>
  <c r="H128" i="3"/>
  <c r="I128" i="3"/>
  <c r="J128" i="3"/>
  <c r="K128" i="3"/>
  <c r="L128" i="3"/>
  <c r="M128" i="3"/>
  <c r="N128" i="3"/>
  <c r="O128" i="3"/>
  <c r="P128" i="3"/>
  <c r="Q128" i="3"/>
  <c r="R128" i="3"/>
  <c r="S128" i="3"/>
  <c r="T128" i="3"/>
  <c r="U128" i="3"/>
  <c r="V128" i="3"/>
  <c r="W128" i="3"/>
  <c r="X128" i="3"/>
  <c r="Y128" i="3"/>
  <c r="Z128" i="3"/>
  <c r="AA128" i="3"/>
  <c r="AB128" i="3"/>
  <c r="AC128" i="3"/>
  <c r="AD128" i="3"/>
  <c r="D129" i="3"/>
  <c r="E129" i="3"/>
  <c r="F129" i="3"/>
  <c r="G129" i="3"/>
  <c r="H129" i="3"/>
  <c r="I129" i="3"/>
  <c r="J129" i="3"/>
  <c r="K129" i="3"/>
  <c r="L129" i="3"/>
  <c r="M129" i="3"/>
  <c r="N129" i="3"/>
  <c r="O129" i="3"/>
  <c r="P129" i="3"/>
  <c r="Q129" i="3"/>
  <c r="R129" i="3"/>
  <c r="S129" i="3"/>
  <c r="T129" i="3"/>
  <c r="U129" i="3"/>
  <c r="V129" i="3"/>
  <c r="W129" i="3"/>
  <c r="X129" i="3"/>
  <c r="Y129" i="3"/>
  <c r="Z129" i="3"/>
  <c r="AA129" i="3"/>
  <c r="AB129" i="3"/>
  <c r="AC129" i="3"/>
  <c r="AD129" i="3"/>
  <c r="D130" i="3"/>
  <c r="E130" i="3"/>
  <c r="F130" i="3"/>
  <c r="G130" i="3"/>
  <c r="H130" i="3"/>
  <c r="I130" i="3"/>
  <c r="J130" i="3"/>
  <c r="K130" i="3"/>
  <c r="L130" i="3"/>
  <c r="M130" i="3"/>
  <c r="N130" i="3"/>
  <c r="O130" i="3"/>
  <c r="P130" i="3"/>
  <c r="Q130" i="3"/>
  <c r="R130" i="3"/>
  <c r="S130" i="3"/>
  <c r="T130" i="3"/>
  <c r="U130" i="3"/>
  <c r="V130" i="3"/>
  <c r="W130" i="3"/>
  <c r="X130" i="3"/>
  <c r="Y130" i="3"/>
  <c r="Z130" i="3"/>
  <c r="AA130" i="3"/>
  <c r="AB130" i="3"/>
  <c r="AC130" i="3"/>
  <c r="AD130" i="3"/>
  <c r="D131" i="3"/>
  <c r="E131" i="3"/>
  <c r="F131" i="3"/>
  <c r="G131" i="3"/>
  <c r="H131" i="3"/>
  <c r="I131" i="3"/>
  <c r="J131" i="3"/>
  <c r="K131" i="3"/>
  <c r="L131" i="3"/>
  <c r="M131" i="3"/>
  <c r="N131" i="3"/>
  <c r="O131" i="3"/>
  <c r="P131" i="3"/>
  <c r="Q131" i="3"/>
  <c r="R131" i="3"/>
  <c r="S131" i="3"/>
  <c r="T131" i="3"/>
  <c r="U131" i="3"/>
  <c r="V131" i="3"/>
  <c r="W131" i="3"/>
  <c r="X131" i="3"/>
  <c r="Y131" i="3"/>
  <c r="Z131" i="3"/>
  <c r="AA131" i="3"/>
  <c r="AB131" i="3"/>
  <c r="AC131" i="3"/>
  <c r="AD131" i="3"/>
  <c r="D132" i="3"/>
  <c r="E132" i="3"/>
  <c r="F132" i="3"/>
  <c r="G132" i="3"/>
  <c r="H132" i="3"/>
  <c r="I132" i="3"/>
  <c r="J132" i="3"/>
  <c r="K132" i="3"/>
  <c r="L132" i="3"/>
  <c r="M132" i="3"/>
  <c r="N132" i="3"/>
  <c r="O132" i="3"/>
  <c r="P132" i="3"/>
  <c r="Q132" i="3"/>
  <c r="R132" i="3"/>
  <c r="S132" i="3"/>
  <c r="T132" i="3"/>
  <c r="U132" i="3"/>
  <c r="V132" i="3"/>
  <c r="W132" i="3"/>
  <c r="X132" i="3"/>
  <c r="Y132" i="3"/>
  <c r="Z132" i="3"/>
  <c r="AA132" i="3"/>
  <c r="AB132" i="3"/>
  <c r="AC132" i="3"/>
  <c r="AD132" i="3"/>
  <c r="D133" i="3"/>
  <c r="E133" i="3"/>
  <c r="F133" i="3"/>
  <c r="G133" i="3"/>
  <c r="H133" i="3"/>
  <c r="I133" i="3"/>
  <c r="J133" i="3"/>
  <c r="K133" i="3"/>
  <c r="L133" i="3"/>
  <c r="M133" i="3"/>
  <c r="N133" i="3"/>
  <c r="O133" i="3"/>
  <c r="P133" i="3"/>
  <c r="Q133" i="3"/>
  <c r="R133" i="3"/>
  <c r="S133" i="3"/>
  <c r="T133" i="3"/>
  <c r="U133" i="3"/>
  <c r="V133" i="3"/>
  <c r="W133" i="3"/>
  <c r="X133" i="3"/>
  <c r="Y133" i="3"/>
  <c r="Z133" i="3"/>
  <c r="AA133" i="3"/>
  <c r="AB133" i="3"/>
  <c r="AC133" i="3"/>
  <c r="AD133" i="3"/>
  <c r="D134" i="3"/>
  <c r="E134" i="3"/>
  <c r="F134" i="3"/>
  <c r="G134" i="3"/>
  <c r="H134" i="3"/>
  <c r="I134" i="3"/>
  <c r="J134" i="3"/>
  <c r="K134" i="3"/>
  <c r="L134" i="3"/>
  <c r="M134" i="3"/>
  <c r="N134" i="3"/>
  <c r="O134" i="3"/>
  <c r="P134" i="3"/>
  <c r="Q134" i="3"/>
  <c r="R134" i="3"/>
  <c r="S134" i="3"/>
  <c r="T134" i="3"/>
  <c r="U134" i="3"/>
  <c r="V134" i="3"/>
  <c r="W134" i="3"/>
  <c r="X134" i="3"/>
  <c r="Y134" i="3"/>
  <c r="Z134" i="3"/>
  <c r="AA134" i="3"/>
  <c r="AB134" i="3"/>
  <c r="AC134" i="3"/>
  <c r="AD134" i="3"/>
  <c r="D135" i="3"/>
  <c r="E135" i="3"/>
  <c r="F135" i="3"/>
  <c r="G135" i="3"/>
  <c r="H135" i="3"/>
  <c r="I135" i="3"/>
  <c r="J135" i="3"/>
  <c r="K135" i="3"/>
  <c r="L135" i="3"/>
  <c r="M135" i="3"/>
  <c r="N135" i="3"/>
  <c r="O135" i="3"/>
  <c r="P135" i="3"/>
  <c r="Q135" i="3"/>
  <c r="R135" i="3"/>
  <c r="S135" i="3"/>
  <c r="T135" i="3"/>
  <c r="U135" i="3"/>
  <c r="V135" i="3"/>
  <c r="W135" i="3"/>
  <c r="X135" i="3"/>
  <c r="Y135" i="3"/>
  <c r="Z135" i="3"/>
  <c r="AA135" i="3"/>
  <c r="AB135" i="3"/>
  <c r="AC135" i="3"/>
  <c r="AD135" i="3"/>
  <c r="D136" i="3"/>
  <c r="E136" i="3"/>
  <c r="F136" i="3"/>
  <c r="G136" i="3"/>
  <c r="H136" i="3"/>
  <c r="I136" i="3"/>
  <c r="J136" i="3"/>
  <c r="K136" i="3"/>
  <c r="L136" i="3"/>
  <c r="M136" i="3"/>
  <c r="N136" i="3"/>
  <c r="O136" i="3"/>
  <c r="P136" i="3"/>
  <c r="Q136" i="3"/>
  <c r="R136" i="3"/>
  <c r="S136" i="3"/>
  <c r="T136" i="3"/>
  <c r="U136" i="3"/>
  <c r="V136" i="3"/>
  <c r="W136" i="3"/>
  <c r="X136" i="3"/>
  <c r="Y136" i="3"/>
  <c r="Z136" i="3"/>
  <c r="AA136" i="3"/>
  <c r="AB136" i="3"/>
  <c r="AC136" i="3"/>
  <c r="AD136" i="3"/>
  <c r="D137" i="3"/>
  <c r="E137" i="3"/>
  <c r="F137" i="3"/>
  <c r="G137" i="3"/>
  <c r="H137" i="3"/>
  <c r="I137" i="3"/>
  <c r="J137" i="3"/>
  <c r="K137" i="3"/>
  <c r="L137" i="3"/>
  <c r="M137" i="3"/>
  <c r="N137" i="3"/>
  <c r="O137" i="3"/>
  <c r="P137" i="3"/>
  <c r="Q137" i="3"/>
  <c r="R137" i="3"/>
  <c r="S137" i="3"/>
  <c r="T137" i="3"/>
  <c r="U137" i="3"/>
  <c r="V137" i="3"/>
  <c r="W137" i="3"/>
  <c r="X137" i="3"/>
  <c r="Y137" i="3"/>
  <c r="Z137" i="3"/>
  <c r="AA137" i="3"/>
  <c r="AB137" i="3"/>
  <c r="AC137" i="3"/>
  <c r="AD137" i="3"/>
  <c r="D138" i="3"/>
  <c r="E138" i="3"/>
  <c r="F138" i="3"/>
  <c r="G138" i="3"/>
  <c r="H138" i="3"/>
  <c r="I138" i="3"/>
  <c r="J138" i="3"/>
  <c r="K138" i="3"/>
  <c r="L138" i="3"/>
  <c r="M138" i="3"/>
  <c r="N138" i="3"/>
  <c r="O138" i="3"/>
  <c r="P138" i="3"/>
  <c r="Q138" i="3"/>
  <c r="R138" i="3"/>
  <c r="S138" i="3"/>
  <c r="T138" i="3"/>
  <c r="U138" i="3"/>
  <c r="V138" i="3"/>
  <c r="W138" i="3"/>
  <c r="X138" i="3"/>
  <c r="Y138" i="3"/>
  <c r="Z138" i="3"/>
  <c r="AA138" i="3"/>
  <c r="AB138" i="3"/>
  <c r="AC138" i="3"/>
  <c r="AD138" i="3"/>
  <c r="D139" i="3"/>
  <c r="E139" i="3"/>
  <c r="F139" i="3"/>
  <c r="G139" i="3"/>
  <c r="H139" i="3"/>
  <c r="I139" i="3"/>
  <c r="J139" i="3"/>
  <c r="K139" i="3"/>
  <c r="L139" i="3"/>
  <c r="M139" i="3"/>
  <c r="N139" i="3"/>
  <c r="O139" i="3"/>
  <c r="P139" i="3"/>
  <c r="Q139" i="3"/>
  <c r="R139" i="3"/>
  <c r="S139" i="3"/>
  <c r="T139" i="3"/>
  <c r="U139" i="3"/>
  <c r="V139" i="3"/>
  <c r="W139" i="3"/>
  <c r="X139" i="3"/>
  <c r="Y139" i="3"/>
  <c r="Z139" i="3"/>
  <c r="AA139" i="3"/>
  <c r="AB139" i="3"/>
  <c r="AC139" i="3"/>
  <c r="AD139" i="3"/>
  <c r="D140" i="3"/>
  <c r="E140" i="3"/>
  <c r="F140" i="3"/>
  <c r="G140" i="3"/>
  <c r="H140" i="3"/>
  <c r="I140" i="3"/>
  <c r="J140" i="3"/>
  <c r="K140" i="3"/>
  <c r="L140" i="3"/>
  <c r="M140" i="3"/>
  <c r="N140" i="3"/>
  <c r="O140" i="3"/>
  <c r="P140" i="3"/>
  <c r="Q140" i="3"/>
  <c r="R140" i="3"/>
  <c r="S140" i="3"/>
  <c r="T140" i="3"/>
  <c r="U140" i="3"/>
  <c r="V140" i="3"/>
  <c r="W140" i="3"/>
  <c r="X140" i="3"/>
  <c r="Y140" i="3"/>
  <c r="Z140" i="3"/>
  <c r="AA140" i="3"/>
  <c r="AB140" i="3"/>
  <c r="AC140" i="3"/>
  <c r="AD140" i="3"/>
  <c r="D141" i="3"/>
  <c r="E141" i="3"/>
  <c r="F141" i="3"/>
  <c r="G141" i="3"/>
  <c r="H141" i="3"/>
  <c r="I141" i="3"/>
  <c r="J141" i="3"/>
  <c r="K141" i="3"/>
  <c r="L141" i="3"/>
  <c r="M141" i="3"/>
  <c r="N141" i="3"/>
  <c r="O141" i="3"/>
  <c r="P141" i="3"/>
  <c r="Q141" i="3"/>
  <c r="R141" i="3"/>
  <c r="S141" i="3"/>
  <c r="T141" i="3"/>
  <c r="U141" i="3"/>
  <c r="V141" i="3"/>
  <c r="W141" i="3"/>
  <c r="X141" i="3"/>
  <c r="Y141" i="3"/>
  <c r="Z141" i="3"/>
  <c r="AA141" i="3"/>
  <c r="AB141" i="3"/>
  <c r="AC141" i="3"/>
  <c r="AD141" i="3"/>
  <c r="D142" i="3"/>
  <c r="E142" i="3"/>
  <c r="F142" i="3"/>
  <c r="G142" i="3"/>
  <c r="H142" i="3"/>
  <c r="I142" i="3"/>
  <c r="J142" i="3"/>
  <c r="K142" i="3"/>
  <c r="L142" i="3"/>
  <c r="M142" i="3"/>
  <c r="N142" i="3"/>
  <c r="O142" i="3"/>
  <c r="P142" i="3"/>
  <c r="Q142" i="3"/>
  <c r="R142" i="3"/>
  <c r="S142" i="3"/>
  <c r="T142" i="3"/>
  <c r="U142" i="3"/>
  <c r="V142" i="3"/>
  <c r="W142" i="3"/>
  <c r="X142" i="3"/>
  <c r="Y142" i="3"/>
  <c r="Z142" i="3"/>
  <c r="AA142" i="3"/>
  <c r="AB142" i="3"/>
  <c r="AC142" i="3"/>
  <c r="AD142" i="3"/>
  <c r="D143" i="3"/>
  <c r="E143" i="3"/>
  <c r="F143" i="3"/>
  <c r="G143" i="3"/>
  <c r="H143" i="3"/>
  <c r="I143" i="3"/>
  <c r="J143" i="3"/>
  <c r="K143" i="3"/>
  <c r="L143" i="3"/>
  <c r="M143" i="3"/>
  <c r="N143" i="3"/>
  <c r="O143" i="3"/>
  <c r="P143" i="3"/>
  <c r="Q143" i="3"/>
  <c r="R143" i="3"/>
  <c r="S143" i="3"/>
  <c r="T143" i="3"/>
  <c r="U143" i="3"/>
  <c r="V143" i="3"/>
  <c r="W143" i="3"/>
  <c r="X143" i="3"/>
  <c r="Y143" i="3"/>
  <c r="Z143" i="3"/>
  <c r="AA143" i="3"/>
  <c r="AB143" i="3"/>
  <c r="AC143" i="3"/>
  <c r="AD143" i="3"/>
  <c r="D144" i="3"/>
  <c r="E144" i="3"/>
  <c r="F144" i="3"/>
  <c r="G144" i="3"/>
  <c r="H144" i="3"/>
  <c r="I144" i="3"/>
  <c r="J144" i="3"/>
  <c r="K144" i="3"/>
  <c r="L144" i="3"/>
  <c r="M144" i="3"/>
  <c r="N144" i="3"/>
  <c r="O144" i="3"/>
  <c r="P144" i="3"/>
  <c r="Q144" i="3"/>
  <c r="R144" i="3"/>
  <c r="S144" i="3"/>
  <c r="T144" i="3"/>
  <c r="U144" i="3"/>
  <c r="V144" i="3"/>
  <c r="W144" i="3"/>
  <c r="X144" i="3"/>
  <c r="Y144" i="3"/>
  <c r="Z144" i="3"/>
  <c r="AA144" i="3"/>
  <c r="AB144" i="3"/>
  <c r="AC144" i="3"/>
  <c r="AD144" i="3"/>
  <c r="D145" i="3"/>
  <c r="E145" i="3"/>
  <c r="F145" i="3"/>
  <c r="G145" i="3"/>
  <c r="H145" i="3"/>
  <c r="I145" i="3"/>
  <c r="J145" i="3"/>
  <c r="K145" i="3"/>
  <c r="L145" i="3"/>
  <c r="M145" i="3"/>
  <c r="N145" i="3"/>
  <c r="O145" i="3"/>
  <c r="P145" i="3"/>
  <c r="Q145" i="3"/>
  <c r="R145" i="3"/>
  <c r="S145" i="3"/>
  <c r="T145" i="3"/>
  <c r="U145" i="3"/>
  <c r="V145" i="3"/>
  <c r="W145" i="3"/>
  <c r="X145" i="3"/>
  <c r="Y145" i="3"/>
  <c r="Z145" i="3"/>
  <c r="AA145" i="3"/>
  <c r="AB145" i="3"/>
  <c r="AC145" i="3"/>
  <c r="AD145" i="3"/>
  <c r="D146" i="3"/>
  <c r="E146" i="3"/>
  <c r="F146" i="3"/>
  <c r="G146" i="3"/>
  <c r="H146" i="3"/>
  <c r="I146" i="3"/>
  <c r="J146" i="3"/>
  <c r="K146" i="3"/>
  <c r="L146" i="3"/>
  <c r="M146" i="3"/>
  <c r="N146" i="3"/>
  <c r="O146" i="3"/>
  <c r="P146" i="3"/>
  <c r="Q146" i="3"/>
  <c r="R146" i="3"/>
  <c r="S146" i="3"/>
  <c r="T146" i="3"/>
  <c r="U146" i="3"/>
  <c r="V146" i="3"/>
  <c r="W146" i="3"/>
  <c r="X146" i="3"/>
  <c r="Y146" i="3"/>
  <c r="Z146" i="3"/>
  <c r="AA146" i="3"/>
  <c r="AB146" i="3"/>
  <c r="AC146" i="3"/>
  <c r="AD146" i="3"/>
  <c r="D147" i="3"/>
  <c r="E147" i="3"/>
  <c r="F147" i="3"/>
  <c r="G147" i="3"/>
  <c r="H147" i="3"/>
  <c r="I147" i="3"/>
  <c r="J147" i="3"/>
  <c r="K147" i="3"/>
  <c r="L147" i="3"/>
  <c r="M147" i="3"/>
  <c r="N147" i="3"/>
  <c r="O147" i="3"/>
  <c r="P147" i="3"/>
  <c r="Q147" i="3"/>
  <c r="R147" i="3"/>
  <c r="S147" i="3"/>
  <c r="T147" i="3"/>
  <c r="U147" i="3"/>
  <c r="V147" i="3"/>
  <c r="W147" i="3"/>
  <c r="X147" i="3"/>
  <c r="Y147" i="3"/>
  <c r="Z147" i="3"/>
  <c r="AA147" i="3"/>
  <c r="AB147" i="3"/>
  <c r="AC147" i="3"/>
  <c r="AD147" i="3"/>
  <c r="D148" i="3"/>
  <c r="E148" i="3"/>
  <c r="F148" i="3"/>
  <c r="G148" i="3"/>
  <c r="H148" i="3"/>
  <c r="I148" i="3"/>
  <c r="J148" i="3"/>
  <c r="K148" i="3"/>
  <c r="L148" i="3"/>
  <c r="M148" i="3"/>
  <c r="N148" i="3"/>
  <c r="O148" i="3"/>
  <c r="P148" i="3"/>
  <c r="Q148" i="3"/>
  <c r="R148" i="3"/>
  <c r="S148" i="3"/>
  <c r="T148" i="3"/>
  <c r="U148" i="3"/>
  <c r="V148" i="3"/>
  <c r="W148" i="3"/>
  <c r="X148" i="3"/>
  <c r="Y148" i="3"/>
  <c r="Z148" i="3"/>
  <c r="AA148" i="3"/>
  <c r="AB148" i="3"/>
  <c r="AC148" i="3"/>
  <c r="AD148" i="3"/>
  <c r="D149" i="3"/>
  <c r="E149" i="3"/>
  <c r="F149" i="3"/>
  <c r="G149" i="3"/>
  <c r="H149" i="3"/>
  <c r="I149" i="3"/>
  <c r="J149" i="3"/>
  <c r="K149" i="3"/>
  <c r="L149" i="3"/>
  <c r="M149" i="3"/>
  <c r="N149" i="3"/>
  <c r="O149" i="3"/>
  <c r="P149" i="3"/>
  <c r="Q149" i="3"/>
  <c r="R149" i="3"/>
  <c r="S149" i="3"/>
  <c r="T149" i="3"/>
  <c r="U149" i="3"/>
  <c r="V149" i="3"/>
  <c r="W149" i="3"/>
  <c r="X149" i="3"/>
  <c r="Y149" i="3"/>
  <c r="Z149" i="3"/>
  <c r="AA149" i="3"/>
  <c r="AB149" i="3"/>
  <c r="AC149" i="3"/>
  <c r="AD149" i="3"/>
  <c r="D150" i="3"/>
  <c r="E150" i="3"/>
  <c r="F150" i="3"/>
  <c r="G150" i="3"/>
  <c r="H150" i="3"/>
  <c r="I150" i="3"/>
  <c r="J150" i="3"/>
  <c r="K150" i="3"/>
  <c r="L150" i="3"/>
  <c r="M150" i="3"/>
  <c r="N150" i="3"/>
  <c r="O150" i="3"/>
  <c r="P150" i="3"/>
  <c r="Q150" i="3"/>
  <c r="R150" i="3"/>
  <c r="S150" i="3"/>
  <c r="T150" i="3"/>
  <c r="U150" i="3"/>
  <c r="V150" i="3"/>
  <c r="W150" i="3"/>
  <c r="X150" i="3"/>
  <c r="Y150" i="3"/>
  <c r="Z150" i="3"/>
  <c r="AA150" i="3"/>
  <c r="AB150" i="3"/>
  <c r="AC150" i="3"/>
  <c r="AD150" i="3"/>
  <c r="D151" i="3"/>
  <c r="E151" i="3"/>
  <c r="F151" i="3"/>
  <c r="G151" i="3"/>
  <c r="H151" i="3"/>
  <c r="I151" i="3"/>
  <c r="J151" i="3"/>
  <c r="K151" i="3"/>
  <c r="L151" i="3"/>
  <c r="M151" i="3"/>
  <c r="N151" i="3"/>
  <c r="O151" i="3"/>
  <c r="P151" i="3"/>
  <c r="Q151" i="3"/>
  <c r="R151" i="3"/>
  <c r="S151" i="3"/>
  <c r="T151" i="3"/>
  <c r="U151" i="3"/>
  <c r="V151" i="3"/>
  <c r="W151" i="3"/>
  <c r="X151" i="3"/>
  <c r="Y151" i="3"/>
  <c r="Z151" i="3"/>
  <c r="AA151" i="3"/>
  <c r="AB151" i="3"/>
  <c r="AC151" i="3"/>
  <c r="AD151" i="3"/>
  <c r="D152" i="3"/>
  <c r="E152" i="3"/>
  <c r="F152" i="3"/>
  <c r="G152" i="3"/>
  <c r="H152" i="3"/>
  <c r="I152" i="3"/>
  <c r="J152" i="3"/>
  <c r="K152" i="3"/>
  <c r="L152" i="3"/>
  <c r="M152" i="3"/>
  <c r="N152" i="3"/>
  <c r="O152" i="3"/>
  <c r="P152" i="3"/>
  <c r="Q152" i="3"/>
  <c r="R152" i="3"/>
  <c r="S152" i="3"/>
  <c r="T152" i="3"/>
  <c r="U152" i="3"/>
  <c r="V152" i="3"/>
  <c r="W152" i="3"/>
  <c r="X152" i="3"/>
  <c r="Y152" i="3"/>
  <c r="Z152" i="3"/>
  <c r="AA152" i="3"/>
  <c r="AB152" i="3"/>
  <c r="AC152" i="3"/>
  <c r="AD152" i="3"/>
  <c r="D153" i="3"/>
  <c r="E153" i="3"/>
  <c r="F153" i="3"/>
  <c r="G153" i="3"/>
  <c r="H153" i="3"/>
  <c r="I153" i="3"/>
  <c r="J153" i="3"/>
  <c r="K153" i="3"/>
  <c r="L153" i="3"/>
  <c r="M153" i="3"/>
  <c r="N153" i="3"/>
  <c r="O153" i="3"/>
  <c r="P153" i="3"/>
  <c r="Q153" i="3"/>
  <c r="R153" i="3"/>
  <c r="S153" i="3"/>
  <c r="T153" i="3"/>
  <c r="U153" i="3"/>
  <c r="V153" i="3"/>
  <c r="W153" i="3"/>
  <c r="X153" i="3"/>
  <c r="Y153" i="3"/>
  <c r="Z153" i="3"/>
  <c r="AA153" i="3"/>
  <c r="AB153" i="3"/>
  <c r="AC153" i="3"/>
  <c r="AD153" i="3"/>
  <c r="D154" i="3"/>
  <c r="E154" i="3"/>
  <c r="F154" i="3"/>
  <c r="G154" i="3"/>
  <c r="H154" i="3"/>
  <c r="I154" i="3"/>
  <c r="J154" i="3"/>
  <c r="K154" i="3"/>
  <c r="L154" i="3"/>
  <c r="M154" i="3"/>
  <c r="N154" i="3"/>
  <c r="O154" i="3"/>
  <c r="P154" i="3"/>
  <c r="Q154" i="3"/>
  <c r="R154" i="3"/>
  <c r="S154" i="3"/>
  <c r="T154" i="3"/>
  <c r="U154" i="3"/>
  <c r="V154" i="3"/>
  <c r="W154" i="3"/>
  <c r="X154" i="3"/>
  <c r="Y154" i="3"/>
  <c r="Z154" i="3"/>
  <c r="AA154" i="3"/>
  <c r="AB154" i="3"/>
  <c r="AC154" i="3"/>
  <c r="AD154" i="3"/>
  <c r="D155" i="3"/>
  <c r="E155" i="3"/>
  <c r="F155" i="3"/>
  <c r="G155" i="3"/>
  <c r="H155" i="3"/>
  <c r="I155" i="3"/>
  <c r="J155" i="3"/>
  <c r="K155" i="3"/>
  <c r="L155" i="3"/>
  <c r="M155" i="3"/>
  <c r="N155" i="3"/>
  <c r="O155" i="3"/>
  <c r="P155" i="3"/>
  <c r="Q155" i="3"/>
  <c r="R155" i="3"/>
  <c r="S155" i="3"/>
  <c r="T155" i="3"/>
  <c r="U155" i="3"/>
  <c r="V155" i="3"/>
  <c r="W155" i="3"/>
  <c r="X155" i="3"/>
  <c r="Y155" i="3"/>
  <c r="Z155" i="3"/>
  <c r="AA155" i="3"/>
  <c r="AB155" i="3"/>
  <c r="AC155" i="3"/>
  <c r="AD155" i="3"/>
  <c r="D156" i="3"/>
  <c r="E156" i="3"/>
  <c r="F156" i="3"/>
  <c r="G156" i="3"/>
  <c r="H156" i="3"/>
  <c r="I156" i="3"/>
  <c r="J156" i="3"/>
  <c r="K156" i="3"/>
  <c r="L156" i="3"/>
  <c r="M156" i="3"/>
  <c r="N156" i="3"/>
  <c r="O156" i="3"/>
  <c r="P156" i="3"/>
  <c r="Q156" i="3"/>
  <c r="R156" i="3"/>
  <c r="S156" i="3"/>
  <c r="T156" i="3"/>
  <c r="U156" i="3"/>
  <c r="V156" i="3"/>
  <c r="W156" i="3"/>
  <c r="X156" i="3"/>
  <c r="Y156" i="3"/>
  <c r="Z156" i="3"/>
  <c r="AA156" i="3"/>
  <c r="AB156" i="3"/>
  <c r="AC156" i="3"/>
  <c r="AD156" i="3"/>
  <c r="D157" i="3"/>
  <c r="E157" i="3"/>
  <c r="F157" i="3"/>
  <c r="G157" i="3"/>
  <c r="H157" i="3"/>
  <c r="I157" i="3"/>
  <c r="J157" i="3"/>
  <c r="K157" i="3"/>
  <c r="L157" i="3"/>
  <c r="M157" i="3"/>
  <c r="N157" i="3"/>
  <c r="O157" i="3"/>
  <c r="P157" i="3"/>
  <c r="Q157" i="3"/>
  <c r="R157" i="3"/>
  <c r="S157" i="3"/>
  <c r="T157" i="3"/>
  <c r="U157" i="3"/>
  <c r="V157" i="3"/>
  <c r="W157" i="3"/>
  <c r="X157" i="3"/>
  <c r="Y157" i="3"/>
  <c r="Z157" i="3"/>
  <c r="AA157" i="3"/>
  <c r="AB157" i="3"/>
  <c r="AC157" i="3"/>
  <c r="AD157" i="3"/>
  <c r="D158" i="3"/>
  <c r="E158" i="3"/>
  <c r="F158" i="3"/>
  <c r="G158" i="3"/>
  <c r="H158" i="3"/>
  <c r="I158" i="3"/>
  <c r="J158" i="3"/>
  <c r="K158" i="3"/>
  <c r="L158" i="3"/>
  <c r="M158" i="3"/>
  <c r="N158" i="3"/>
  <c r="O158" i="3"/>
  <c r="P158" i="3"/>
  <c r="Q158" i="3"/>
  <c r="R158" i="3"/>
  <c r="S158" i="3"/>
  <c r="T158" i="3"/>
  <c r="U158" i="3"/>
  <c r="V158" i="3"/>
  <c r="W158" i="3"/>
  <c r="X158" i="3"/>
  <c r="Y158" i="3"/>
  <c r="Z158" i="3"/>
  <c r="AA158" i="3"/>
  <c r="AB158" i="3"/>
  <c r="AC158" i="3"/>
  <c r="AD158" i="3"/>
  <c r="D159" i="3"/>
  <c r="E159" i="3"/>
  <c r="F159" i="3"/>
  <c r="G159" i="3"/>
  <c r="H159" i="3"/>
  <c r="I159" i="3"/>
  <c r="J159" i="3"/>
  <c r="K159" i="3"/>
  <c r="L159" i="3"/>
  <c r="M159" i="3"/>
  <c r="N159" i="3"/>
  <c r="O159" i="3"/>
  <c r="P159" i="3"/>
  <c r="Q159" i="3"/>
  <c r="R159" i="3"/>
  <c r="S159" i="3"/>
  <c r="T159" i="3"/>
  <c r="U159" i="3"/>
  <c r="V159" i="3"/>
  <c r="W159" i="3"/>
  <c r="X159" i="3"/>
  <c r="Y159" i="3"/>
  <c r="Z159" i="3"/>
  <c r="AA159" i="3"/>
  <c r="AB159" i="3"/>
  <c r="AC159" i="3"/>
  <c r="AD159" i="3"/>
  <c r="D160" i="3"/>
  <c r="E160" i="3"/>
  <c r="F160" i="3"/>
  <c r="G160" i="3"/>
  <c r="H160" i="3"/>
  <c r="I160" i="3"/>
  <c r="J160" i="3"/>
  <c r="K160" i="3"/>
  <c r="L160" i="3"/>
  <c r="M160" i="3"/>
  <c r="N160" i="3"/>
  <c r="O160" i="3"/>
  <c r="P160" i="3"/>
  <c r="Q160" i="3"/>
  <c r="R160" i="3"/>
  <c r="S160" i="3"/>
  <c r="T160" i="3"/>
  <c r="U160" i="3"/>
  <c r="V160" i="3"/>
  <c r="W160" i="3"/>
  <c r="X160" i="3"/>
  <c r="Y160" i="3"/>
  <c r="Z160" i="3"/>
  <c r="AA160" i="3"/>
  <c r="AB160" i="3"/>
  <c r="AC160" i="3"/>
  <c r="AD160" i="3"/>
  <c r="D161" i="3"/>
  <c r="E161" i="3"/>
  <c r="F161" i="3"/>
  <c r="G161" i="3"/>
  <c r="H161" i="3"/>
  <c r="I161" i="3"/>
  <c r="J161" i="3"/>
  <c r="K161" i="3"/>
  <c r="L161" i="3"/>
  <c r="M161" i="3"/>
  <c r="N161" i="3"/>
  <c r="O161" i="3"/>
  <c r="P161" i="3"/>
  <c r="Q161" i="3"/>
  <c r="R161" i="3"/>
  <c r="S161" i="3"/>
  <c r="T161" i="3"/>
  <c r="U161" i="3"/>
  <c r="V161" i="3"/>
  <c r="W161" i="3"/>
  <c r="X161" i="3"/>
  <c r="Y161" i="3"/>
  <c r="Z161" i="3"/>
  <c r="AA161" i="3"/>
  <c r="AB161" i="3"/>
  <c r="AC161" i="3"/>
  <c r="AD161" i="3"/>
  <c r="D162" i="3"/>
  <c r="E162" i="3"/>
  <c r="F162" i="3"/>
  <c r="G162" i="3"/>
  <c r="H162" i="3"/>
  <c r="I162" i="3"/>
  <c r="J162" i="3"/>
  <c r="K162" i="3"/>
  <c r="L162" i="3"/>
  <c r="M162" i="3"/>
  <c r="N162" i="3"/>
  <c r="O162" i="3"/>
  <c r="P162" i="3"/>
  <c r="Q162" i="3"/>
  <c r="R162" i="3"/>
  <c r="S162" i="3"/>
  <c r="T162" i="3"/>
  <c r="U162" i="3"/>
  <c r="V162" i="3"/>
  <c r="W162" i="3"/>
  <c r="X162" i="3"/>
  <c r="Y162" i="3"/>
  <c r="Z162" i="3"/>
  <c r="AA162" i="3"/>
  <c r="AB162" i="3"/>
  <c r="AC162" i="3"/>
  <c r="AD162" i="3"/>
  <c r="D163" i="3"/>
  <c r="E163" i="3"/>
  <c r="F163" i="3"/>
  <c r="G163" i="3"/>
  <c r="H163" i="3"/>
  <c r="I163" i="3"/>
  <c r="J163" i="3"/>
  <c r="K163" i="3"/>
  <c r="L163" i="3"/>
  <c r="M163" i="3"/>
  <c r="N163" i="3"/>
  <c r="O163" i="3"/>
  <c r="P163" i="3"/>
  <c r="Q163" i="3"/>
  <c r="R163" i="3"/>
  <c r="S163" i="3"/>
  <c r="T163" i="3"/>
  <c r="U163" i="3"/>
  <c r="V163" i="3"/>
  <c r="W163" i="3"/>
  <c r="X163" i="3"/>
  <c r="Y163" i="3"/>
  <c r="Z163" i="3"/>
  <c r="AA163" i="3"/>
  <c r="AB163" i="3"/>
  <c r="AC163" i="3"/>
  <c r="AD163" i="3"/>
  <c r="D164" i="3"/>
  <c r="E164" i="3"/>
  <c r="F164" i="3"/>
  <c r="G164" i="3"/>
  <c r="H164" i="3"/>
  <c r="I164" i="3"/>
  <c r="J164" i="3"/>
  <c r="K164" i="3"/>
  <c r="L164" i="3"/>
  <c r="M164" i="3"/>
  <c r="N164" i="3"/>
  <c r="O164" i="3"/>
  <c r="P164" i="3"/>
  <c r="Q164" i="3"/>
  <c r="R164" i="3"/>
  <c r="S164" i="3"/>
  <c r="T164" i="3"/>
  <c r="U164" i="3"/>
  <c r="V164" i="3"/>
  <c r="W164" i="3"/>
  <c r="X164" i="3"/>
  <c r="Y164" i="3"/>
  <c r="Z164" i="3"/>
  <c r="AA164" i="3"/>
  <c r="AB164" i="3"/>
  <c r="AC164" i="3"/>
  <c r="AD164" i="3"/>
  <c r="D165" i="3"/>
  <c r="E165" i="3"/>
  <c r="F165" i="3"/>
  <c r="G165" i="3"/>
  <c r="H165" i="3"/>
  <c r="I165" i="3"/>
  <c r="J165" i="3"/>
  <c r="K165" i="3"/>
  <c r="L165" i="3"/>
  <c r="M165" i="3"/>
  <c r="N165" i="3"/>
  <c r="O165" i="3"/>
  <c r="P165" i="3"/>
  <c r="Q165" i="3"/>
  <c r="R165" i="3"/>
  <c r="S165" i="3"/>
  <c r="T165" i="3"/>
  <c r="U165" i="3"/>
  <c r="V165" i="3"/>
  <c r="W165" i="3"/>
  <c r="X165" i="3"/>
  <c r="Y165" i="3"/>
  <c r="Z165" i="3"/>
  <c r="AA165" i="3"/>
  <c r="AB165" i="3"/>
  <c r="AC165" i="3"/>
  <c r="AD165" i="3"/>
  <c r="D166" i="3"/>
  <c r="E166" i="3"/>
  <c r="F166" i="3"/>
  <c r="G166" i="3"/>
  <c r="H166" i="3"/>
  <c r="I166" i="3"/>
  <c r="J166" i="3"/>
  <c r="K166" i="3"/>
  <c r="L166" i="3"/>
  <c r="M166" i="3"/>
  <c r="N166" i="3"/>
  <c r="O166" i="3"/>
  <c r="P166" i="3"/>
  <c r="Q166" i="3"/>
  <c r="R166" i="3"/>
  <c r="S166" i="3"/>
  <c r="T166" i="3"/>
  <c r="U166" i="3"/>
  <c r="V166" i="3"/>
  <c r="W166" i="3"/>
  <c r="X166" i="3"/>
  <c r="Y166" i="3"/>
  <c r="Z166" i="3"/>
  <c r="AA166" i="3"/>
  <c r="AB166" i="3"/>
  <c r="AC166" i="3"/>
  <c r="AD166" i="3"/>
  <c r="D167" i="3"/>
  <c r="E167" i="3"/>
  <c r="F167" i="3"/>
  <c r="G167" i="3"/>
  <c r="H167" i="3"/>
  <c r="I167" i="3"/>
  <c r="J167" i="3"/>
  <c r="K167" i="3"/>
  <c r="L167" i="3"/>
  <c r="M167" i="3"/>
  <c r="N167" i="3"/>
  <c r="O167" i="3"/>
  <c r="P167" i="3"/>
  <c r="Q167" i="3"/>
  <c r="R167" i="3"/>
  <c r="S167" i="3"/>
  <c r="T167" i="3"/>
  <c r="U167" i="3"/>
  <c r="V167" i="3"/>
  <c r="W167" i="3"/>
  <c r="X167" i="3"/>
  <c r="Y167" i="3"/>
  <c r="Z167" i="3"/>
  <c r="AA167" i="3"/>
  <c r="AB167" i="3"/>
  <c r="AC167" i="3"/>
  <c r="AD167" i="3"/>
  <c r="D168" i="3"/>
  <c r="E168" i="3"/>
  <c r="F168" i="3"/>
  <c r="G168" i="3"/>
  <c r="H168" i="3"/>
  <c r="I168" i="3"/>
  <c r="J168" i="3"/>
  <c r="K168" i="3"/>
  <c r="L168" i="3"/>
  <c r="M168" i="3"/>
  <c r="N168" i="3"/>
  <c r="O168" i="3"/>
  <c r="P168" i="3"/>
  <c r="Q168" i="3"/>
  <c r="R168" i="3"/>
  <c r="S168" i="3"/>
  <c r="T168" i="3"/>
  <c r="U168" i="3"/>
  <c r="V168" i="3"/>
  <c r="W168" i="3"/>
  <c r="X168" i="3"/>
  <c r="Y168" i="3"/>
  <c r="Z168" i="3"/>
  <c r="AA168" i="3"/>
  <c r="AB168" i="3"/>
  <c r="AC168" i="3"/>
  <c r="AD168" i="3"/>
  <c r="D169" i="3"/>
  <c r="E169" i="3"/>
  <c r="F169" i="3"/>
  <c r="G169" i="3"/>
  <c r="H169" i="3"/>
  <c r="I169" i="3"/>
  <c r="J169" i="3"/>
  <c r="K169" i="3"/>
  <c r="L169" i="3"/>
  <c r="M169" i="3"/>
  <c r="N169" i="3"/>
  <c r="O169" i="3"/>
  <c r="P169" i="3"/>
  <c r="Q169" i="3"/>
  <c r="R169" i="3"/>
  <c r="S169" i="3"/>
  <c r="T169" i="3"/>
  <c r="U169" i="3"/>
  <c r="V169" i="3"/>
  <c r="W169" i="3"/>
  <c r="X169" i="3"/>
  <c r="Y169" i="3"/>
  <c r="Z169" i="3"/>
  <c r="AA169" i="3"/>
  <c r="AB169" i="3"/>
  <c r="AC169" i="3"/>
  <c r="AD169" i="3"/>
  <c r="D170" i="3"/>
  <c r="E170" i="3"/>
  <c r="F170" i="3"/>
  <c r="G170" i="3"/>
  <c r="H170" i="3"/>
  <c r="I170" i="3"/>
  <c r="J170" i="3"/>
  <c r="K170" i="3"/>
  <c r="L170" i="3"/>
  <c r="M170" i="3"/>
  <c r="N170" i="3"/>
  <c r="O170" i="3"/>
  <c r="P170" i="3"/>
  <c r="Q170" i="3"/>
  <c r="R170" i="3"/>
  <c r="S170" i="3"/>
  <c r="T170" i="3"/>
  <c r="U170" i="3"/>
  <c r="V170" i="3"/>
  <c r="W170" i="3"/>
  <c r="X170" i="3"/>
  <c r="Y170" i="3"/>
  <c r="Z170" i="3"/>
  <c r="AA170" i="3"/>
  <c r="AB170" i="3"/>
  <c r="AC170" i="3"/>
  <c r="AD170" i="3"/>
  <c r="D171" i="3"/>
  <c r="E171" i="3"/>
  <c r="F171" i="3"/>
  <c r="G171" i="3"/>
  <c r="H171" i="3"/>
  <c r="I171" i="3"/>
  <c r="J171" i="3"/>
  <c r="K171" i="3"/>
  <c r="L171" i="3"/>
  <c r="M171" i="3"/>
  <c r="N171" i="3"/>
  <c r="O171" i="3"/>
  <c r="P171" i="3"/>
  <c r="Q171" i="3"/>
  <c r="R171" i="3"/>
  <c r="S171" i="3"/>
  <c r="T171" i="3"/>
  <c r="U171" i="3"/>
  <c r="V171" i="3"/>
  <c r="W171" i="3"/>
  <c r="X171" i="3"/>
  <c r="Y171" i="3"/>
  <c r="Z171" i="3"/>
  <c r="AA171" i="3"/>
  <c r="AB171" i="3"/>
  <c r="AC171" i="3"/>
  <c r="AD171" i="3"/>
  <c r="D172" i="3"/>
  <c r="E172" i="3"/>
  <c r="F172" i="3"/>
  <c r="G172" i="3"/>
  <c r="H172" i="3"/>
  <c r="I172" i="3"/>
  <c r="J172" i="3"/>
  <c r="K172" i="3"/>
  <c r="L172" i="3"/>
  <c r="M172" i="3"/>
  <c r="N172" i="3"/>
  <c r="O172" i="3"/>
  <c r="P172" i="3"/>
  <c r="Q172" i="3"/>
  <c r="R172" i="3"/>
  <c r="S172" i="3"/>
  <c r="T172" i="3"/>
  <c r="U172" i="3"/>
  <c r="V172" i="3"/>
  <c r="W172" i="3"/>
  <c r="X172" i="3"/>
  <c r="Y172" i="3"/>
  <c r="Z172" i="3"/>
  <c r="AA172" i="3"/>
  <c r="AB172" i="3"/>
  <c r="AC172" i="3"/>
  <c r="AD172" i="3"/>
  <c r="D173" i="3"/>
  <c r="E173" i="3"/>
  <c r="F173" i="3"/>
  <c r="G173" i="3"/>
  <c r="H173" i="3"/>
  <c r="I173" i="3"/>
  <c r="J173" i="3"/>
  <c r="K173" i="3"/>
  <c r="L173" i="3"/>
  <c r="M173" i="3"/>
  <c r="N173" i="3"/>
  <c r="O173" i="3"/>
  <c r="P173" i="3"/>
  <c r="Q173" i="3"/>
  <c r="R173" i="3"/>
  <c r="S173" i="3"/>
  <c r="T173" i="3"/>
  <c r="U173" i="3"/>
  <c r="V173" i="3"/>
  <c r="W173" i="3"/>
  <c r="X173" i="3"/>
  <c r="Y173" i="3"/>
  <c r="Z173" i="3"/>
  <c r="AA173" i="3"/>
  <c r="AB173" i="3"/>
  <c r="AC173" i="3"/>
  <c r="AD173" i="3"/>
  <c r="D174" i="3"/>
  <c r="E174" i="3"/>
  <c r="F174" i="3"/>
  <c r="G174" i="3"/>
  <c r="H174" i="3"/>
  <c r="I174" i="3"/>
  <c r="J174" i="3"/>
  <c r="K174" i="3"/>
  <c r="L174" i="3"/>
  <c r="M174" i="3"/>
  <c r="N174" i="3"/>
  <c r="O174" i="3"/>
  <c r="P174" i="3"/>
  <c r="Q174" i="3"/>
  <c r="R174" i="3"/>
  <c r="S174" i="3"/>
  <c r="T174" i="3"/>
  <c r="U174" i="3"/>
  <c r="V174" i="3"/>
  <c r="W174" i="3"/>
  <c r="X174" i="3"/>
  <c r="Y174" i="3"/>
  <c r="Z174" i="3"/>
  <c r="AA174" i="3"/>
  <c r="AB174" i="3"/>
  <c r="AC174" i="3"/>
  <c r="AD174" i="3"/>
  <c r="D175" i="3"/>
  <c r="E175" i="3"/>
  <c r="F175" i="3"/>
  <c r="G175" i="3"/>
  <c r="H175" i="3"/>
  <c r="I175" i="3"/>
  <c r="J175" i="3"/>
  <c r="K175" i="3"/>
  <c r="L175" i="3"/>
  <c r="M175" i="3"/>
  <c r="N175" i="3"/>
  <c r="O175" i="3"/>
  <c r="P175" i="3"/>
  <c r="Q175" i="3"/>
  <c r="R175" i="3"/>
  <c r="S175" i="3"/>
  <c r="T175" i="3"/>
  <c r="U175" i="3"/>
  <c r="V175" i="3"/>
  <c r="W175" i="3"/>
  <c r="X175" i="3"/>
  <c r="Y175" i="3"/>
  <c r="Z175" i="3"/>
  <c r="AA175" i="3"/>
  <c r="AB175" i="3"/>
  <c r="AC175" i="3"/>
  <c r="AD175" i="3"/>
  <c r="D176" i="3"/>
  <c r="E176" i="3"/>
  <c r="F176" i="3"/>
  <c r="G176" i="3"/>
  <c r="H176" i="3"/>
  <c r="I176" i="3"/>
  <c r="J176" i="3"/>
  <c r="K176" i="3"/>
  <c r="L176" i="3"/>
  <c r="M176" i="3"/>
  <c r="N176" i="3"/>
  <c r="O176" i="3"/>
  <c r="P176" i="3"/>
  <c r="Q176" i="3"/>
  <c r="R176" i="3"/>
  <c r="S176" i="3"/>
  <c r="T176" i="3"/>
  <c r="U176" i="3"/>
  <c r="V176" i="3"/>
  <c r="W176" i="3"/>
  <c r="X176" i="3"/>
  <c r="Y176" i="3"/>
  <c r="Z176" i="3"/>
  <c r="AA176" i="3"/>
  <c r="AB176" i="3"/>
  <c r="AC176" i="3"/>
  <c r="AD176" i="3"/>
  <c r="D177" i="3"/>
  <c r="E177" i="3"/>
  <c r="F177" i="3"/>
  <c r="G177" i="3"/>
  <c r="H177" i="3"/>
  <c r="I177" i="3"/>
  <c r="J177" i="3"/>
  <c r="K177" i="3"/>
  <c r="L177" i="3"/>
  <c r="M177" i="3"/>
  <c r="N177" i="3"/>
  <c r="O177" i="3"/>
  <c r="P177" i="3"/>
  <c r="Q177" i="3"/>
  <c r="R177" i="3"/>
  <c r="S177" i="3"/>
  <c r="T177" i="3"/>
  <c r="U177" i="3"/>
  <c r="V177" i="3"/>
  <c r="W177" i="3"/>
  <c r="X177" i="3"/>
  <c r="Y177" i="3"/>
  <c r="Z177" i="3"/>
  <c r="AA177" i="3"/>
  <c r="AB177" i="3"/>
  <c r="AC177" i="3"/>
  <c r="AD177" i="3"/>
  <c r="D178" i="3"/>
  <c r="E178" i="3"/>
  <c r="F178" i="3"/>
  <c r="G178" i="3"/>
  <c r="H178" i="3"/>
  <c r="I178" i="3"/>
  <c r="J178" i="3"/>
  <c r="K178" i="3"/>
  <c r="L178" i="3"/>
  <c r="M178" i="3"/>
  <c r="N178" i="3"/>
  <c r="O178" i="3"/>
  <c r="P178" i="3"/>
  <c r="Q178" i="3"/>
  <c r="R178" i="3"/>
  <c r="S178" i="3"/>
  <c r="T178" i="3"/>
  <c r="U178" i="3"/>
  <c r="V178" i="3"/>
  <c r="W178" i="3"/>
  <c r="X178" i="3"/>
  <c r="Y178" i="3"/>
  <c r="Z178" i="3"/>
  <c r="AA178" i="3"/>
  <c r="AB178" i="3"/>
  <c r="AC178" i="3"/>
  <c r="AD178" i="3"/>
  <c r="D179" i="3"/>
  <c r="E179" i="3"/>
  <c r="F179" i="3"/>
  <c r="G179" i="3"/>
  <c r="H179" i="3"/>
  <c r="I179" i="3"/>
  <c r="J179" i="3"/>
  <c r="K179" i="3"/>
  <c r="L179" i="3"/>
  <c r="M179" i="3"/>
  <c r="N179" i="3"/>
  <c r="O179" i="3"/>
  <c r="P179" i="3"/>
  <c r="Q179" i="3"/>
  <c r="R179" i="3"/>
  <c r="S179" i="3"/>
  <c r="T179" i="3"/>
  <c r="U179" i="3"/>
  <c r="V179" i="3"/>
  <c r="W179" i="3"/>
  <c r="X179" i="3"/>
  <c r="Y179" i="3"/>
  <c r="Z179" i="3"/>
  <c r="AA179" i="3"/>
  <c r="AB179" i="3"/>
  <c r="AC179" i="3"/>
  <c r="AD179" i="3"/>
  <c r="D180" i="3"/>
  <c r="E180" i="3"/>
  <c r="F180" i="3"/>
  <c r="G180" i="3"/>
  <c r="H180" i="3"/>
  <c r="I180" i="3"/>
  <c r="J180" i="3"/>
  <c r="K180" i="3"/>
  <c r="L180" i="3"/>
  <c r="M180" i="3"/>
  <c r="N180" i="3"/>
  <c r="O180" i="3"/>
  <c r="P180" i="3"/>
  <c r="Q180" i="3"/>
  <c r="R180" i="3"/>
  <c r="S180" i="3"/>
  <c r="T180" i="3"/>
  <c r="U180" i="3"/>
  <c r="V180" i="3"/>
  <c r="W180" i="3"/>
  <c r="X180" i="3"/>
  <c r="Y180" i="3"/>
  <c r="Z180" i="3"/>
  <c r="AA180" i="3"/>
  <c r="AB180" i="3"/>
  <c r="AC180" i="3"/>
  <c r="AD180" i="3"/>
  <c r="D181" i="3"/>
  <c r="E181" i="3"/>
  <c r="F181" i="3"/>
  <c r="G181" i="3"/>
  <c r="H181" i="3"/>
  <c r="I181" i="3"/>
  <c r="J181" i="3"/>
  <c r="K181" i="3"/>
  <c r="L181" i="3"/>
  <c r="M181" i="3"/>
  <c r="N181" i="3"/>
  <c r="O181" i="3"/>
  <c r="P181" i="3"/>
  <c r="Q181" i="3"/>
  <c r="R181" i="3"/>
  <c r="S181" i="3"/>
  <c r="T181" i="3"/>
  <c r="U181" i="3"/>
  <c r="V181" i="3"/>
  <c r="W181" i="3"/>
  <c r="X181" i="3"/>
  <c r="Y181" i="3"/>
  <c r="Z181" i="3"/>
  <c r="AA181" i="3"/>
  <c r="AB181" i="3"/>
  <c r="AC181" i="3"/>
  <c r="AD181" i="3"/>
  <c r="D182" i="3"/>
  <c r="E182" i="3"/>
  <c r="F182" i="3"/>
  <c r="G182" i="3"/>
  <c r="H182" i="3"/>
  <c r="I182" i="3"/>
  <c r="J182" i="3"/>
  <c r="K182" i="3"/>
  <c r="L182" i="3"/>
  <c r="M182" i="3"/>
  <c r="N182" i="3"/>
  <c r="O182" i="3"/>
  <c r="P182" i="3"/>
  <c r="Q182" i="3"/>
  <c r="R182" i="3"/>
  <c r="S182" i="3"/>
  <c r="T182" i="3"/>
  <c r="U182" i="3"/>
  <c r="V182" i="3"/>
  <c r="W182" i="3"/>
  <c r="X182" i="3"/>
  <c r="Y182" i="3"/>
  <c r="Z182" i="3"/>
  <c r="AA182" i="3"/>
  <c r="AB182" i="3"/>
  <c r="AC182" i="3"/>
  <c r="AD182" i="3"/>
  <c r="D183" i="3"/>
  <c r="E183" i="3"/>
  <c r="F183" i="3"/>
  <c r="G183" i="3"/>
  <c r="H183" i="3"/>
  <c r="I183" i="3"/>
  <c r="J183" i="3"/>
  <c r="K183" i="3"/>
  <c r="L183" i="3"/>
  <c r="M183" i="3"/>
  <c r="N183" i="3"/>
  <c r="O183" i="3"/>
  <c r="P183" i="3"/>
  <c r="Q183" i="3"/>
  <c r="R183" i="3"/>
  <c r="S183" i="3"/>
  <c r="T183" i="3"/>
  <c r="U183" i="3"/>
  <c r="V183" i="3"/>
  <c r="W183" i="3"/>
  <c r="X183" i="3"/>
  <c r="Y183" i="3"/>
  <c r="Z183" i="3"/>
  <c r="AA183" i="3"/>
  <c r="AB183" i="3"/>
  <c r="AC183" i="3"/>
  <c r="AD183" i="3"/>
  <c r="D184" i="3"/>
  <c r="E184" i="3"/>
  <c r="F184" i="3"/>
  <c r="G184" i="3"/>
  <c r="H184" i="3"/>
  <c r="I184" i="3"/>
  <c r="J184" i="3"/>
  <c r="K184" i="3"/>
  <c r="L184" i="3"/>
  <c r="M184" i="3"/>
  <c r="N184" i="3"/>
  <c r="O184" i="3"/>
  <c r="P184" i="3"/>
  <c r="Q184" i="3"/>
  <c r="R184" i="3"/>
  <c r="S184" i="3"/>
  <c r="T184" i="3"/>
  <c r="U184" i="3"/>
  <c r="V184" i="3"/>
  <c r="W184" i="3"/>
  <c r="X184" i="3"/>
  <c r="Y184" i="3"/>
  <c r="Z184" i="3"/>
  <c r="AA184" i="3"/>
  <c r="AB184" i="3"/>
  <c r="AC184" i="3"/>
  <c r="AD184" i="3"/>
  <c r="D185" i="3"/>
  <c r="E185" i="3"/>
  <c r="F185" i="3"/>
  <c r="G185" i="3"/>
  <c r="H185" i="3"/>
  <c r="I185" i="3"/>
  <c r="J185" i="3"/>
  <c r="K185" i="3"/>
  <c r="L185" i="3"/>
  <c r="M185" i="3"/>
  <c r="N185" i="3"/>
  <c r="O185" i="3"/>
  <c r="P185" i="3"/>
  <c r="Q185" i="3"/>
  <c r="R185" i="3"/>
  <c r="S185" i="3"/>
  <c r="T185" i="3"/>
  <c r="U185" i="3"/>
  <c r="V185" i="3"/>
  <c r="W185" i="3"/>
  <c r="X185" i="3"/>
  <c r="Y185" i="3"/>
  <c r="Z185" i="3"/>
  <c r="AA185" i="3"/>
  <c r="AB185" i="3"/>
  <c r="AC185" i="3"/>
  <c r="AD185" i="3"/>
  <c r="D186" i="3"/>
  <c r="E186" i="3"/>
  <c r="F186" i="3"/>
  <c r="G186" i="3"/>
  <c r="H186" i="3"/>
  <c r="I186" i="3"/>
  <c r="J186" i="3"/>
  <c r="K186" i="3"/>
  <c r="L186" i="3"/>
  <c r="M186" i="3"/>
  <c r="N186" i="3"/>
  <c r="O186" i="3"/>
  <c r="P186" i="3"/>
  <c r="Q186" i="3"/>
  <c r="R186" i="3"/>
  <c r="S186" i="3"/>
  <c r="T186" i="3"/>
  <c r="U186" i="3"/>
  <c r="V186" i="3"/>
  <c r="W186" i="3"/>
  <c r="X186" i="3"/>
  <c r="Y186" i="3"/>
  <c r="Z186" i="3"/>
  <c r="AA186" i="3"/>
  <c r="AB186" i="3"/>
  <c r="AC186" i="3"/>
  <c r="AD186" i="3"/>
  <c r="D187" i="3"/>
  <c r="E187" i="3"/>
  <c r="F187" i="3"/>
  <c r="G187" i="3"/>
  <c r="H187" i="3"/>
  <c r="I187" i="3"/>
  <c r="J187" i="3"/>
  <c r="K187" i="3"/>
  <c r="L187" i="3"/>
  <c r="M187" i="3"/>
  <c r="N187" i="3"/>
  <c r="O187" i="3"/>
  <c r="P187" i="3"/>
  <c r="Q187" i="3"/>
  <c r="R187" i="3"/>
  <c r="S187" i="3"/>
  <c r="T187" i="3"/>
  <c r="U187" i="3"/>
  <c r="V187" i="3"/>
  <c r="W187" i="3"/>
  <c r="X187" i="3"/>
  <c r="Y187" i="3"/>
  <c r="Z187" i="3"/>
  <c r="AA187" i="3"/>
  <c r="AB187" i="3"/>
  <c r="AC187" i="3"/>
  <c r="AD187" i="3"/>
  <c r="D188" i="3"/>
  <c r="E188" i="3"/>
  <c r="F188" i="3"/>
  <c r="G188" i="3"/>
  <c r="H188" i="3"/>
  <c r="I188" i="3"/>
  <c r="J188" i="3"/>
  <c r="K188" i="3"/>
  <c r="L188" i="3"/>
  <c r="M188" i="3"/>
  <c r="N188" i="3"/>
  <c r="O188" i="3"/>
  <c r="P188" i="3"/>
  <c r="Q188" i="3"/>
  <c r="R188" i="3"/>
  <c r="S188" i="3"/>
  <c r="T188" i="3"/>
  <c r="U188" i="3"/>
  <c r="V188" i="3"/>
  <c r="W188" i="3"/>
  <c r="X188" i="3"/>
  <c r="Y188" i="3"/>
  <c r="Z188" i="3"/>
  <c r="AA188" i="3"/>
  <c r="AB188" i="3"/>
  <c r="AC188" i="3"/>
  <c r="AD188" i="3"/>
  <c r="D189" i="3"/>
  <c r="E189" i="3"/>
  <c r="F189" i="3"/>
  <c r="G189" i="3"/>
  <c r="H189" i="3"/>
  <c r="I189" i="3"/>
  <c r="J189" i="3"/>
  <c r="K189" i="3"/>
  <c r="L189" i="3"/>
  <c r="M189" i="3"/>
  <c r="N189" i="3"/>
  <c r="O189" i="3"/>
  <c r="P189" i="3"/>
  <c r="Q189" i="3"/>
  <c r="R189" i="3"/>
  <c r="S189" i="3"/>
  <c r="T189" i="3"/>
  <c r="U189" i="3"/>
  <c r="V189" i="3"/>
  <c r="W189" i="3"/>
  <c r="X189" i="3"/>
  <c r="Y189" i="3"/>
  <c r="Z189" i="3"/>
  <c r="AA189" i="3"/>
  <c r="AB189" i="3"/>
  <c r="AC189" i="3"/>
  <c r="AD189" i="3"/>
  <c r="D190" i="3"/>
  <c r="E190" i="3"/>
  <c r="F190" i="3"/>
  <c r="G190" i="3"/>
  <c r="H190" i="3"/>
  <c r="I190" i="3"/>
  <c r="J190" i="3"/>
  <c r="K190" i="3"/>
  <c r="L190" i="3"/>
  <c r="M190" i="3"/>
  <c r="N190" i="3"/>
  <c r="O190" i="3"/>
  <c r="P190" i="3"/>
  <c r="Q190" i="3"/>
  <c r="R190" i="3"/>
  <c r="S190" i="3"/>
  <c r="T190" i="3"/>
  <c r="U190" i="3"/>
  <c r="V190" i="3"/>
  <c r="W190" i="3"/>
  <c r="X190" i="3"/>
  <c r="Y190" i="3"/>
  <c r="Z190" i="3"/>
  <c r="AA190" i="3"/>
  <c r="AB190" i="3"/>
  <c r="AC190" i="3"/>
  <c r="AD190" i="3"/>
  <c r="D191" i="3"/>
  <c r="E191" i="3"/>
  <c r="F191" i="3"/>
  <c r="G191" i="3"/>
  <c r="H191" i="3"/>
  <c r="I191" i="3"/>
  <c r="J191" i="3"/>
  <c r="K191" i="3"/>
  <c r="L191" i="3"/>
  <c r="M191" i="3"/>
  <c r="N191" i="3"/>
  <c r="O191" i="3"/>
  <c r="P191" i="3"/>
  <c r="Q191" i="3"/>
  <c r="R191" i="3"/>
  <c r="S191" i="3"/>
  <c r="T191" i="3"/>
  <c r="U191" i="3"/>
  <c r="V191" i="3"/>
  <c r="W191" i="3"/>
  <c r="X191" i="3"/>
  <c r="Y191" i="3"/>
  <c r="Z191" i="3"/>
  <c r="AA191" i="3"/>
  <c r="AB191" i="3"/>
  <c r="AC191" i="3"/>
  <c r="AD191" i="3"/>
  <c r="D192" i="3"/>
  <c r="E192" i="3"/>
  <c r="F192" i="3"/>
  <c r="G192" i="3"/>
  <c r="H192" i="3"/>
  <c r="I192" i="3"/>
  <c r="J192" i="3"/>
  <c r="K192" i="3"/>
  <c r="L192" i="3"/>
  <c r="M192" i="3"/>
  <c r="N192" i="3"/>
  <c r="O192" i="3"/>
  <c r="P192" i="3"/>
  <c r="Q192" i="3"/>
  <c r="R192" i="3"/>
  <c r="S192" i="3"/>
  <c r="T192" i="3"/>
  <c r="U192" i="3"/>
  <c r="V192" i="3"/>
  <c r="W192" i="3"/>
  <c r="X192" i="3"/>
  <c r="Y192" i="3"/>
  <c r="Z192" i="3"/>
  <c r="AA192" i="3"/>
  <c r="AB192" i="3"/>
  <c r="AC192" i="3"/>
  <c r="AD192" i="3"/>
  <c r="D193" i="3"/>
  <c r="E193" i="3"/>
  <c r="F193" i="3"/>
  <c r="G193" i="3"/>
  <c r="H193" i="3"/>
  <c r="I193" i="3"/>
  <c r="J193" i="3"/>
  <c r="K193" i="3"/>
  <c r="L193" i="3"/>
  <c r="M193" i="3"/>
  <c r="N193" i="3"/>
  <c r="O193" i="3"/>
  <c r="P193" i="3"/>
  <c r="Q193" i="3"/>
  <c r="R193" i="3"/>
  <c r="S193" i="3"/>
  <c r="T193" i="3"/>
  <c r="U193" i="3"/>
  <c r="V193" i="3"/>
  <c r="W193" i="3"/>
  <c r="X193" i="3"/>
  <c r="Y193" i="3"/>
  <c r="Z193" i="3"/>
  <c r="AA193" i="3"/>
  <c r="AB193" i="3"/>
  <c r="AC193" i="3"/>
  <c r="AD193" i="3"/>
  <c r="D194" i="3"/>
  <c r="E194" i="3"/>
  <c r="F194" i="3"/>
  <c r="G194" i="3"/>
  <c r="H194" i="3"/>
  <c r="I194" i="3"/>
  <c r="J194" i="3"/>
  <c r="K194" i="3"/>
  <c r="L194" i="3"/>
  <c r="M194" i="3"/>
  <c r="N194" i="3"/>
  <c r="O194" i="3"/>
  <c r="P194" i="3"/>
  <c r="Q194" i="3"/>
  <c r="R194" i="3"/>
  <c r="S194" i="3"/>
  <c r="T194" i="3"/>
  <c r="U194" i="3"/>
  <c r="V194" i="3"/>
  <c r="W194" i="3"/>
  <c r="X194" i="3"/>
  <c r="Y194" i="3"/>
  <c r="Z194" i="3"/>
  <c r="AA194" i="3"/>
  <c r="AB194" i="3"/>
  <c r="AC194" i="3"/>
  <c r="AD194" i="3"/>
  <c r="D195" i="3"/>
  <c r="E195" i="3"/>
  <c r="F195" i="3"/>
  <c r="G195" i="3"/>
  <c r="H195" i="3"/>
  <c r="I195" i="3"/>
  <c r="J195" i="3"/>
  <c r="K195" i="3"/>
  <c r="L195" i="3"/>
  <c r="M195" i="3"/>
  <c r="N195" i="3"/>
  <c r="O195" i="3"/>
  <c r="P195" i="3"/>
  <c r="Q195" i="3"/>
  <c r="R195" i="3"/>
  <c r="S195" i="3"/>
  <c r="T195" i="3"/>
  <c r="U195" i="3"/>
  <c r="V195" i="3"/>
  <c r="W195" i="3"/>
  <c r="X195" i="3"/>
  <c r="Y195" i="3"/>
  <c r="Z195" i="3"/>
  <c r="AA195" i="3"/>
  <c r="AB195" i="3"/>
  <c r="AC195" i="3"/>
  <c r="AD195" i="3"/>
  <c r="D196" i="3"/>
  <c r="E196" i="3"/>
  <c r="F196" i="3"/>
  <c r="G196" i="3"/>
  <c r="H196" i="3"/>
  <c r="I196" i="3"/>
  <c r="J196" i="3"/>
  <c r="K196" i="3"/>
  <c r="L196" i="3"/>
  <c r="M196" i="3"/>
  <c r="N196" i="3"/>
  <c r="O196" i="3"/>
  <c r="P196" i="3"/>
  <c r="Q196" i="3"/>
  <c r="R196" i="3"/>
  <c r="S196" i="3"/>
  <c r="T196" i="3"/>
  <c r="U196" i="3"/>
  <c r="V196" i="3"/>
  <c r="W196" i="3"/>
  <c r="X196" i="3"/>
  <c r="Y196" i="3"/>
  <c r="Z196" i="3"/>
  <c r="AA196" i="3"/>
  <c r="AB196" i="3"/>
  <c r="AC196" i="3"/>
  <c r="AD196" i="3"/>
  <c r="D197" i="3"/>
  <c r="E197" i="3"/>
  <c r="F197" i="3"/>
  <c r="G197" i="3"/>
  <c r="H197" i="3"/>
  <c r="I197" i="3"/>
  <c r="J197" i="3"/>
  <c r="K197" i="3"/>
  <c r="L197" i="3"/>
  <c r="M197" i="3"/>
  <c r="N197" i="3"/>
  <c r="O197" i="3"/>
  <c r="P197" i="3"/>
  <c r="Q197" i="3"/>
  <c r="R197" i="3"/>
  <c r="S197" i="3"/>
  <c r="T197" i="3"/>
  <c r="U197" i="3"/>
  <c r="V197" i="3"/>
  <c r="W197" i="3"/>
  <c r="X197" i="3"/>
  <c r="Y197" i="3"/>
  <c r="Z197" i="3"/>
  <c r="AA197" i="3"/>
  <c r="AB197" i="3"/>
  <c r="AC197" i="3"/>
  <c r="AD197" i="3"/>
  <c r="D198" i="3"/>
  <c r="E198" i="3"/>
  <c r="F198" i="3"/>
  <c r="G198" i="3"/>
  <c r="H198" i="3"/>
  <c r="I198" i="3"/>
  <c r="J198" i="3"/>
  <c r="K198" i="3"/>
  <c r="L198" i="3"/>
  <c r="M198" i="3"/>
  <c r="N198" i="3"/>
  <c r="O198" i="3"/>
  <c r="P198" i="3"/>
  <c r="Q198" i="3"/>
  <c r="R198" i="3"/>
  <c r="S198" i="3"/>
  <c r="T198" i="3"/>
  <c r="U198" i="3"/>
  <c r="V198" i="3"/>
  <c r="W198" i="3"/>
  <c r="X198" i="3"/>
  <c r="Y198" i="3"/>
  <c r="Z198" i="3"/>
  <c r="AA198" i="3"/>
  <c r="AB198" i="3"/>
  <c r="AC198" i="3"/>
  <c r="AD198" i="3"/>
  <c r="D199" i="3"/>
  <c r="E199" i="3"/>
  <c r="F199" i="3"/>
  <c r="G199" i="3"/>
  <c r="H199" i="3"/>
  <c r="I199" i="3"/>
  <c r="J199" i="3"/>
  <c r="K199" i="3"/>
  <c r="L199" i="3"/>
  <c r="M199" i="3"/>
  <c r="N199" i="3"/>
  <c r="O199" i="3"/>
  <c r="P199" i="3"/>
  <c r="Q199" i="3"/>
  <c r="R199" i="3"/>
  <c r="S199" i="3"/>
  <c r="T199" i="3"/>
  <c r="U199" i="3"/>
  <c r="V199" i="3"/>
  <c r="W199" i="3"/>
  <c r="X199" i="3"/>
  <c r="Y199" i="3"/>
  <c r="Z199" i="3"/>
  <c r="AA199" i="3"/>
  <c r="AB199" i="3"/>
  <c r="AC199" i="3"/>
  <c r="AD199" i="3"/>
  <c r="D200" i="3"/>
  <c r="E200" i="3"/>
  <c r="F200" i="3"/>
  <c r="G200" i="3"/>
  <c r="H200" i="3"/>
  <c r="I200" i="3"/>
  <c r="J200" i="3"/>
  <c r="K200" i="3"/>
  <c r="L200" i="3"/>
  <c r="M200" i="3"/>
  <c r="N200" i="3"/>
  <c r="O200" i="3"/>
  <c r="P200" i="3"/>
  <c r="Q200" i="3"/>
  <c r="R200" i="3"/>
  <c r="S200" i="3"/>
  <c r="T200" i="3"/>
  <c r="U200" i="3"/>
  <c r="V200" i="3"/>
  <c r="W200" i="3"/>
  <c r="X200" i="3"/>
  <c r="Y200" i="3"/>
  <c r="Z200" i="3"/>
  <c r="AA200" i="3"/>
  <c r="AB200" i="3"/>
  <c r="AC200" i="3"/>
  <c r="AD200" i="3"/>
  <c r="D201" i="3"/>
  <c r="E201" i="3"/>
  <c r="F201" i="3"/>
  <c r="G201" i="3"/>
  <c r="H201" i="3"/>
  <c r="I201" i="3"/>
  <c r="J201" i="3"/>
  <c r="K201" i="3"/>
  <c r="L201" i="3"/>
  <c r="M201" i="3"/>
  <c r="N201" i="3"/>
  <c r="O201" i="3"/>
  <c r="P201" i="3"/>
  <c r="Q201" i="3"/>
  <c r="R201" i="3"/>
  <c r="S201" i="3"/>
  <c r="T201" i="3"/>
  <c r="U201" i="3"/>
  <c r="V201" i="3"/>
  <c r="W201" i="3"/>
  <c r="X201" i="3"/>
  <c r="Y201" i="3"/>
  <c r="Z201" i="3"/>
  <c r="AA201" i="3"/>
  <c r="AB201" i="3"/>
  <c r="AC201" i="3"/>
  <c r="AD201" i="3"/>
  <c r="D202" i="3"/>
  <c r="E202" i="3"/>
  <c r="F202" i="3"/>
  <c r="G202" i="3"/>
  <c r="H202" i="3"/>
  <c r="I202" i="3"/>
  <c r="J202" i="3"/>
  <c r="K202" i="3"/>
  <c r="L202" i="3"/>
  <c r="M202" i="3"/>
  <c r="N202" i="3"/>
  <c r="O202" i="3"/>
  <c r="P202" i="3"/>
  <c r="Q202" i="3"/>
  <c r="R202" i="3"/>
  <c r="S202" i="3"/>
  <c r="T202" i="3"/>
  <c r="U202" i="3"/>
  <c r="V202" i="3"/>
  <c r="W202" i="3"/>
  <c r="X202" i="3"/>
  <c r="Y202" i="3"/>
  <c r="Z202" i="3"/>
  <c r="AA202" i="3"/>
  <c r="AB202" i="3"/>
  <c r="AC202" i="3"/>
  <c r="AD202" i="3"/>
  <c r="D203" i="3"/>
  <c r="E203" i="3"/>
  <c r="F203" i="3"/>
  <c r="G203" i="3"/>
  <c r="H203" i="3"/>
  <c r="I203" i="3"/>
  <c r="J203" i="3"/>
  <c r="K203" i="3"/>
  <c r="L203" i="3"/>
  <c r="M203" i="3"/>
  <c r="N203" i="3"/>
  <c r="O203" i="3"/>
  <c r="P203" i="3"/>
  <c r="Q203" i="3"/>
  <c r="R203" i="3"/>
  <c r="S203" i="3"/>
  <c r="T203" i="3"/>
  <c r="U203" i="3"/>
  <c r="V203" i="3"/>
  <c r="W203" i="3"/>
  <c r="X203" i="3"/>
  <c r="Y203" i="3"/>
  <c r="Z203" i="3"/>
  <c r="AA203" i="3"/>
  <c r="AB203" i="3"/>
  <c r="AC203" i="3"/>
  <c r="AD203" i="3"/>
  <c r="D204" i="3"/>
  <c r="E204" i="3"/>
  <c r="F204" i="3"/>
  <c r="G204" i="3"/>
  <c r="H204" i="3"/>
  <c r="I204" i="3"/>
  <c r="J204" i="3"/>
  <c r="K204" i="3"/>
  <c r="L204" i="3"/>
  <c r="M204" i="3"/>
  <c r="N204" i="3"/>
  <c r="O204" i="3"/>
  <c r="P204" i="3"/>
  <c r="Q204" i="3"/>
  <c r="R204" i="3"/>
  <c r="S204" i="3"/>
  <c r="T204" i="3"/>
  <c r="U204" i="3"/>
  <c r="V204" i="3"/>
  <c r="W204" i="3"/>
  <c r="X204" i="3"/>
  <c r="Y204" i="3"/>
  <c r="Z204" i="3"/>
  <c r="AA204" i="3"/>
  <c r="AB204" i="3"/>
  <c r="AC204" i="3"/>
  <c r="AD204" i="3"/>
  <c r="D205" i="3"/>
  <c r="E205" i="3"/>
  <c r="F205" i="3"/>
  <c r="G205" i="3"/>
  <c r="H205" i="3"/>
  <c r="I205" i="3"/>
  <c r="J205" i="3"/>
  <c r="K205" i="3"/>
  <c r="L205" i="3"/>
  <c r="M205" i="3"/>
  <c r="N205" i="3"/>
  <c r="O205" i="3"/>
  <c r="P205" i="3"/>
  <c r="Q205" i="3"/>
  <c r="R205" i="3"/>
  <c r="S205" i="3"/>
  <c r="T205" i="3"/>
  <c r="U205" i="3"/>
  <c r="V205" i="3"/>
  <c r="W205" i="3"/>
  <c r="X205" i="3"/>
  <c r="Y205" i="3"/>
  <c r="Z205" i="3"/>
  <c r="AA205" i="3"/>
  <c r="AB205" i="3"/>
  <c r="AC205" i="3"/>
  <c r="AD205" i="3"/>
  <c r="D206" i="3"/>
  <c r="E206" i="3"/>
  <c r="F206" i="3"/>
  <c r="G206" i="3"/>
  <c r="H206" i="3"/>
  <c r="I206" i="3"/>
  <c r="J206" i="3"/>
  <c r="K206" i="3"/>
  <c r="L206" i="3"/>
  <c r="M206" i="3"/>
  <c r="N206" i="3"/>
  <c r="O206" i="3"/>
  <c r="P206" i="3"/>
  <c r="Q206" i="3"/>
  <c r="R206" i="3"/>
  <c r="S206" i="3"/>
  <c r="T206" i="3"/>
  <c r="U206" i="3"/>
  <c r="V206" i="3"/>
  <c r="W206" i="3"/>
  <c r="X206" i="3"/>
  <c r="Y206" i="3"/>
  <c r="Z206" i="3"/>
  <c r="AA206" i="3"/>
  <c r="AB206" i="3"/>
  <c r="AC206" i="3"/>
  <c r="AD206" i="3"/>
  <c r="D207" i="3"/>
  <c r="E207" i="3"/>
  <c r="F207" i="3"/>
  <c r="G207" i="3"/>
  <c r="H207" i="3"/>
  <c r="I207" i="3"/>
  <c r="J207" i="3"/>
  <c r="K207" i="3"/>
  <c r="L207" i="3"/>
  <c r="M207" i="3"/>
  <c r="N207" i="3"/>
  <c r="O207" i="3"/>
  <c r="P207" i="3"/>
  <c r="Q207" i="3"/>
  <c r="R207" i="3"/>
  <c r="S207" i="3"/>
  <c r="T207" i="3"/>
  <c r="U207" i="3"/>
  <c r="V207" i="3"/>
  <c r="W207" i="3"/>
  <c r="X207" i="3"/>
  <c r="Y207" i="3"/>
  <c r="Z207" i="3"/>
  <c r="AA207" i="3"/>
  <c r="AB207" i="3"/>
  <c r="AC207" i="3"/>
  <c r="AD207" i="3"/>
  <c r="D208" i="3"/>
  <c r="E208" i="3"/>
  <c r="F208" i="3"/>
  <c r="G208" i="3"/>
  <c r="H208" i="3"/>
  <c r="I208" i="3"/>
  <c r="J208" i="3"/>
  <c r="K208" i="3"/>
  <c r="L208" i="3"/>
  <c r="M208" i="3"/>
  <c r="N208" i="3"/>
  <c r="O208" i="3"/>
  <c r="P208" i="3"/>
  <c r="Q208" i="3"/>
  <c r="R208" i="3"/>
  <c r="S208" i="3"/>
  <c r="T208" i="3"/>
  <c r="U208" i="3"/>
  <c r="V208" i="3"/>
  <c r="W208" i="3"/>
  <c r="X208" i="3"/>
  <c r="Y208" i="3"/>
  <c r="Z208" i="3"/>
  <c r="AA208" i="3"/>
  <c r="AB208" i="3"/>
  <c r="AC208" i="3"/>
  <c r="AD208" i="3"/>
  <c r="D209" i="3"/>
  <c r="E209" i="3"/>
  <c r="F209" i="3"/>
  <c r="G209" i="3"/>
  <c r="H209" i="3"/>
  <c r="I209" i="3"/>
  <c r="J209" i="3"/>
  <c r="K209" i="3"/>
  <c r="L209" i="3"/>
  <c r="M209" i="3"/>
  <c r="N209" i="3"/>
  <c r="O209" i="3"/>
  <c r="P209" i="3"/>
  <c r="Q209" i="3"/>
  <c r="R209" i="3"/>
  <c r="S209" i="3"/>
  <c r="T209" i="3"/>
  <c r="U209" i="3"/>
  <c r="V209" i="3"/>
  <c r="W209" i="3"/>
  <c r="X209" i="3"/>
  <c r="Y209" i="3"/>
  <c r="Z209" i="3"/>
  <c r="AA209" i="3"/>
  <c r="AB209" i="3"/>
  <c r="AC209" i="3"/>
  <c r="AD209" i="3"/>
  <c r="D210" i="3"/>
  <c r="E210" i="3"/>
  <c r="F210" i="3"/>
  <c r="G210" i="3"/>
  <c r="H210" i="3"/>
  <c r="I210" i="3"/>
  <c r="J210" i="3"/>
  <c r="K210" i="3"/>
  <c r="L210" i="3"/>
  <c r="M210" i="3"/>
  <c r="N210" i="3"/>
  <c r="O210" i="3"/>
  <c r="P210" i="3"/>
  <c r="Q210" i="3"/>
  <c r="R210" i="3"/>
  <c r="S210" i="3"/>
  <c r="T210" i="3"/>
  <c r="U210" i="3"/>
  <c r="V210" i="3"/>
  <c r="W210" i="3"/>
  <c r="X210" i="3"/>
  <c r="Y210" i="3"/>
  <c r="Z210" i="3"/>
  <c r="AA210" i="3"/>
  <c r="AB210" i="3"/>
  <c r="AC210" i="3"/>
  <c r="AD210" i="3"/>
  <c r="D211" i="3"/>
  <c r="E211" i="3"/>
  <c r="F211" i="3"/>
  <c r="G211" i="3"/>
  <c r="H211" i="3"/>
  <c r="I211" i="3"/>
  <c r="J211" i="3"/>
  <c r="K211" i="3"/>
  <c r="L211" i="3"/>
  <c r="M211" i="3"/>
  <c r="N211" i="3"/>
  <c r="O211" i="3"/>
  <c r="P211" i="3"/>
  <c r="Q211" i="3"/>
  <c r="R211" i="3"/>
  <c r="S211" i="3"/>
  <c r="T211" i="3"/>
  <c r="U211" i="3"/>
  <c r="V211" i="3"/>
  <c r="W211" i="3"/>
  <c r="X211" i="3"/>
  <c r="Y211" i="3"/>
  <c r="Z211" i="3"/>
  <c r="AA211" i="3"/>
  <c r="AB211" i="3"/>
  <c r="AC211" i="3"/>
  <c r="AD211" i="3"/>
  <c r="D216" i="3"/>
  <c r="E216" i="3"/>
  <c r="F216" i="3"/>
  <c r="G216" i="3"/>
  <c r="H216" i="3"/>
  <c r="I216" i="3"/>
  <c r="J216" i="3"/>
  <c r="K216" i="3"/>
  <c r="L216" i="3"/>
  <c r="M216" i="3"/>
  <c r="N216" i="3"/>
  <c r="O216" i="3"/>
  <c r="P216" i="3"/>
  <c r="Q216" i="3"/>
  <c r="R216" i="3"/>
  <c r="S216" i="3"/>
  <c r="T216" i="3"/>
  <c r="U216" i="3"/>
  <c r="V216" i="3"/>
  <c r="W216" i="3"/>
  <c r="X216" i="3"/>
  <c r="Y216" i="3"/>
  <c r="Z216" i="3"/>
  <c r="AA216" i="3"/>
  <c r="AB216" i="3"/>
  <c r="AC216" i="3"/>
  <c r="AD216" i="3"/>
  <c r="D217" i="3"/>
  <c r="E217" i="3"/>
  <c r="F217" i="3"/>
  <c r="G217" i="3"/>
  <c r="H217" i="3"/>
  <c r="I217" i="3"/>
  <c r="J217" i="3"/>
  <c r="K217" i="3"/>
  <c r="L217" i="3"/>
  <c r="M217" i="3"/>
  <c r="N217" i="3"/>
  <c r="O217" i="3"/>
  <c r="P217" i="3"/>
  <c r="Q217" i="3"/>
  <c r="R217" i="3"/>
  <c r="S217" i="3"/>
  <c r="T217" i="3"/>
  <c r="U217" i="3"/>
  <c r="V217" i="3"/>
  <c r="W217" i="3"/>
  <c r="X217" i="3"/>
  <c r="Y217" i="3"/>
  <c r="Z217" i="3"/>
  <c r="AA217" i="3"/>
  <c r="AB217" i="3"/>
  <c r="AC217" i="3"/>
  <c r="AD217" i="3"/>
  <c r="D218" i="3"/>
  <c r="E218" i="3"/>
  <c r="F218" i="3"/>
  <c r="G218" i="3"/>
  <c r="H218" i="3"/>
  <c r="I218" i="3"/>
  <c r="J218" i="3"/>
  <c r="K218" i="3"/>
  <c r="L218" i="3"/>
  <c r="M218" i="3"/>
  <c r="N218" i="3"/>
  <c r="O218" i="3"/>
  <c r="P218" i="3"/>
  <c r="Q218" i="3"/>
  <c r="R218" i="3"/>
  <c r="S218" i="3"/>
  <c r="T218" i="3"/>
  <c r="U218" i="3"/>
  <c r="V218" i="3"/>
  <c r="W218" i="3"/>
  <c r="X218" i="3"/>
  <c r="Y218" i="3"/>
  <c r="Z218" i="3"/>
  <c r="AA218" i="3"/>
  <c r="AB218" i="3"/>
  <c r="AC218" i="3"/>
  <c r="AD218" i="3"/>
  <c r="D219" i="3"/>
  <c r="E219" i="3"/>
  <c r="F219" i="3"/>
  <c r="G219" i="3"/>
  <c r="H219" i="3"/>
  <c r="I219" i="3"/>
  <c r="J219" i="3"/>
  <c r="K219" i="3"/>
  <c r="L219" i="3"/>
  <c r="M219" i="3"/>
  <c r="N219" i="3"/>
  <c r="O219" i="3"/>
  <c r="P219" i="3"/>
  <c r="Q219" i="3"/>
  <c r="R219" i="3"/>
  <c r="S219" i="3"/>
  <c r="T219" i="3"/>
  <c r="U219" i="3"/>
  <c r="V219" i="3"/>
  <c r="W219" i="3"/>
  <c r="X219" i="3"/>
  <c r="Y219" i="3"/>
  <c r="Z219" i="3"/>
  <c r="AA219" i="3"/>
  <c r="AB219" i="3"/>
  <c r="AC219" i="3"/>
  <c r="AD219" i="3"/>
  <c r="D220" i="3"/>
  <c r="E220" i="3"/>
  <c r="F220" i="3"/>
  <c r="G220" i="3"/>
  <c r="H220" i="3"/>
  <c r="I220" i="3"/>
  <c r="J220" i="3"/>
  <c r="K220" i="3"/>
  <c r="L220" i="3"/>
  <c r="M220" i="3"/>
  <c r="N220" i="3"/>
  <c r="O220" i="3"/>
  <c r="P220" i="3"/>
  <c r="Q220" i="3"/>
  <c r="R220" i="3"/>
  <c r="S220" i="3"/>
  <c r="T220" i="3"/>
  <c r="U220" i="3"/>
  <c r="V220" i="3"/>
  <c r="W220" i="3"/>
  <c r="X220" i="3"/>
  <c r="Y220" i="3"/>
  <c r="Z220" i="3"/>
  <c r="AA220" i="3"/>
  <c r="AB220" i="3"/>
  <c r="AC220" i="3"/>
  <c r="AD220" i="3"/>
  <c r="D221" i="3"/>
  <c r="E221" i="3"/>
  <c r="F221" i="3"/>
  <c r="G221" i="3"/>
  <c r="H221" i="3"/>
  <c r="I221" i="3"/>
  <c r="J221" i="3"/>
  <c r="K221" i="3"/>
  <c r="L221" i="3"/>
  <c r="M221" i="3"/>
  <c r="N221" i="3"/>
  <c r="O221" i="3"/>
  <c r="P221" i="3"/>
  <c r="Q221" i="3"/>
  <c r="R221" i="3"/>
  <c r="S221" i="3"/>
  <c r="T221" i="3"/>
  <c r="U221" i="3"/>
  <c r="V221" i="3"/>
  <c r="W221" i="3"/>
  <c r="X221" i="3"/>
  <c r="Y221" i="3"/>
  <c r="Z221" i="3"/>
  <c r="AA221" i="3"/>
  <c r="AB221" i="3"/>
  <c r="AC221" i="3"/>
  <c r="AD221" i="3"/>
  <c r="D222" i="3"/>
  <c r="E222" i="3"/>
  <c r="F222" i="3"/>
  <c r="G222" i="3"/>
  <c r="H222" i="3"/>
  <c r="I222" i="3"/>
  <c r="J222" i="3"/>
  <c r="K222" i="3"/>
  <c r="L222" i="3"/>
  <c r="M222" i="3"/>
  <c r="N222" i="3"/>
  <c r="O222" i="3"/>
  <c r="P222" i="3"/>
  <c r="Q222" i="3"/>
  <c r="R222" i="3"/>
  <c r="S222" i="3"/>
  <c r="T222" i="3"/>
  <c r="U222" i="3"/>
  <c r="V222" i="3"/>
  <c r="W222" i="3"/>
  <c r="X222" i="3"/>
  <c r="Y222" i="3"/>
  <c r="Z222" i="3"/>
  <c r="AA222" i="3"/>
  <c r="AB222" i="3"/>
  <c r="AC222" i="3"/>
  <c r="AD222" i="3"/>
  <c r="D223" i="3"/>
  <c r="E223" i="3"/>
  <c r="F223" i="3"/>
  <c r="G223" i="3"/>
  <c r="H223" i="3"/>
  <c r="I223" i="3"/>
  <c r="J223" i="3"/>
  <c r="K223" i="3"/>
  <c r="L223" i="3"/>
  <c r="M223" i="3"/>
  <c r="N223" i="3"/>
  <c r="O223" i="3"/>
  <c r="P223" i="3"/>
  <c r="Q223" i="3"/>
  <c r="R223" i="3"/>
  <c r="S223" i="3"/>
  <c r="T223" i="3"/>
  <c r="U223" i="3"/>
  <c r="V223" i="3"/>
  <c r="W223" i="3"/>
  <c r="X223" i="3"/>
  <c r="Y223" i="3"/>
  <c r="Z223" i="3"/>
  <c r="AA223" i="3"/>
  <c r="AB223" i="3"/>
  <c r="AC223" i="3"/>
  <c r="AD223" i="3"/>
  <c r="D224" i="3"/>
  <c r="E224" i="3"/>
  <c r="F224" i="3"/>
  <c r="G224" i="3"/>
  <c r="H224" i="3"/>
  <c r="I224" i="3"/>
  <c r="J224" i="3"/>
  <c r="K224" i="3"/>
  <c r="L224" i="3"/>
  <c r="M224" i="3"/>
  <c r="N224" i="3"/>
  <c r="O224" i="3"/>
  <c r="P224" i="3"/>
  <c r="Q224" i="3"/>
  <c r="R224" i="3"/>
  <c r="S224" i="3"/>
  <c r="T224" i="3"/>
  <c r="U224" i="3"/>
  <c r="V224" i="3"/>
  <c r="W224" i="3"/>
  <c r="X224" i="3"/>
  <c r="Y224" i="3"/>
  <c r="Z224" i="3"/>
  <c r="AA224" i="3"/>
  <c r="AB224" i="3"/>
  <c r="AC224" i="3"/>
  <c r="AD224" i="3"/>
  <c r="D225" i="3"/>
  <c r="E225" i="3"/>
  <c r="F225" i="3"/>
  <c r="G225" i="3"/>
  <c r="H225" i="3"/>
  <c r="I225" i="3"/>
  <c r="J225" i="3"/>
  <c r="K225" i="3"/>
  <c r="L225" i="3"/>
  <c r="M225" i="3"/>
  <c r="N225" i="3"/>
  <c r="O225" i="3"/>
  <c r="P225" i="3"/>
  <c r="Q225" i="3"/>
  <c r="R225" i="3"/>
  <c r="S225" i="3"/>
  <c r="T225" i="3"/>
  <c r="U225" i="3"/>
  <c r="V225" i="3"/>
  <c r="W225" i="3"/>
  <c r="X225" i="3"/>
  <c r="Y225" i="3"/>
  <c r="Z225" i="3"/>
  <c r="AA225" i="3"/>
  <c r="AB225" i="3"/>
  <c r="AC225" i="3"/>
  <c r="AD225" i="3"/>
  <c r="D226" i="3"/>
  <c r="E226" i="3"/>
  <c r="F226" i="3"/>
  <c r="G226" i="3"/>
  <c r="H226" i="3"/>
  <c r="I226" i="3"/>
  <c r="J226" i="3"/>
  <c r="K226" i="3"/>
  <c r="L226" i="3"/>
  <c r="M226" i="3"/>
  <c r="N226" i="3"/>
  <c r="O226" i="3"/>
  <c r="P226" i="3"/>
  <c r="Q226" i="3"/>
  <c r="R226" i="3"/>
  <c r="S226" i="3"/>
  <c r="T226" i="3"/>
  <c r="U226" i="3"/>
  <c r="V226" i="3"/>
  <c r="W226" i="3"/>
  <c r="X226" i="3"/>
  <c r="Y226" i="3"/>
  <c r="Z226" i="3"/>
  <c r="AA226" i="3"/>
  <c r="AB226" i="3"/>
  <c r="AC226" i="3"/>
  <c r="AD226" i="3"/>
  <c r="D227" i="3"/>
  <c r="E227" i="3"/>
  <c r="F227" i="3"/>
  <c r="G227" i="3"/>
  <c r="H227" i="3"/>
  <c r="I227" i="3"/>
  <c r="J227" i="3"/>
  <c r="K227" i="3"/>
  <c r="L227" i="3"/>
  <c r="M227" i="3"/>
  <c r="N227" i="3"/>
  <c r="O227" i="3"/>
  <c r="P227" i="3"/>
  <c r="Q227" i="3"/>
  <c r="R227" i="3"/>
  <c r="S227" i="3"/>
  <c r="T227" i="3"/>
  <c r="U227" i="3"/>
  <c r="V227" i="3"/>
  <c r="W227" i="3"/>
  <c r="X227" i="3"/>
  <c r="Y227" i="3"/>
  <c r="Z227" i="3"/>
  <c r="AA227" i="3"/>
  <c r="AB227" i="3"/>
  <c r="AC227" i="3"/>
  <c r="AD227" i="3"/>
  <c r="D228" i="3"/>
  <c r="E228" i="3"/>
  <c r="F228" i="3"/>
  <c r="G228" i="3"/>
  <c r="H228" i="3"/>
  <c r="I228" i="3"/>
  <c r="J228" i="3"/>
  <c r="K228" i="3"/>
  <c r="L228" i="3"/>
  <c r="M228" i="3"/>
  <c r="N228" i="3"/>
  <c r="O228" i="3"/>
  <c r="P228" i="3"/>
  <c r="Q228" i="3"/>
  <c r="R228" i="3"/>
  <c r="S228" i="3"/>
  <c r="T228" i="3"/>
  <c r="U228" i="3"/>
  <c r="V228" i="3"/>
  <c r="W228" i="3"/>
  <c r="X228" i="3"/>
  <c r="Y228" i="3"/>
  <c r="Z228" i="3"/>
  <c r="AA228" i="3"/>
  <c r="AB228" i="3"/>
  <c r="AC228" i="3"/>
  <c r="AD228" i="3"/>
  <c r="D229" i="3"/>
  <c r="E229" i="3"/>
  <c r="F229" i="3"/>
  <c r="G229" i="3"/>
  <c r="H229" i="3"/>
  <c r="I229" i="3"/>
  <c r="J229" i="3"/>
  <c r="K229" i="3"/>
  <c r="L229" i="3"/>
  <c r="M229" i="3"/>
  <c r="N229" i="3"/>
  <c r="O229" i="3"/>
  <c r="P229" i="3"/>
  <c r="Q229" i="3"/>
  <c r="R229" i="3"/>
  <c r="S229" i="3"/>
  <c r="T229" i="3"/>
  <c r="U229" i="3"/>
  <c r="V229" i="3"/>
  <c r="W229" i="3"/>
  <c r="X229" i="3"/>
  <c r="Y229" i="3"/>
  <c r="Z229" i="3"/>
  <c r="AA229" i="3"/>
  <c r="AB229" i="3"/>
  <c r="AC229" i="3"/>
  <c r="AD229" i="3"/>
  <c r="D230" i="3"/>
  <c r="E230" i="3"/>
  <c r="F230" i="3"/>
  <c r="G230" i="3"/>
  <c r="H230" i="3"/>
  <c r="I230" i="3"/>
  <c r="J230" i="3"/>
  <c r="K230" i="3"/>
  <c r="L230" i="3"/>
  <c r="M230" i="3"/>
  <c r="N230" i="3"/>
  <c r="O230" i="3"/>
  <c r="P230" i="3"/>
  <c r="Q230" i="3"/>
  <c r="R230" i="3"/>
  <c r="S230" i="3"/>
  <c r="T230" i="3"/>
  <c r="U230" i="3"/>
  <c r="V230" i="3"/>
  <c r="W230" i="3"/>
  <c r="X230" i="3"/>
  <c r="Y230" i="3"/>
  <c r="Z230" i="3"/>
  <c r="AA230" i="3"/>
  <c r="AB230" i="3"/>
  <c r="AC230" i="3"/>
  <c r="AD230" i="3"/>
  <c r="D231" i="3"/>
  <c r="E231" i="3"/>
  <c r="F231" i="3"/>
  <c r="G231" i="3"/>
  <c r="H231" i="3"/>
  <c r="I231" i="3"/>
  <c r="J231" i="3"/>
  <c r="K231" i="3"/>
  <c r="L231" i="3"/>
  <c r="M231" i="3"/>
  <c r="N231" i="3"/>
  <c r="O231" i="3"/>
  <c r="P231" i="3"/>
  <c r="Q231" i="3"/>
  <c r="R231" i="3"/>
  <c r="S231" i="3"/>
  <c r="T231" i="3"/>
  <c r="U231" i="3"/>
  <c r="V231" i="3"/>
  <c r="W231" i="3"/>
  <c r="X231" i="3"/>
  <c r="Y231" i="3"/>
  <c r="Z231" i="3"/>
  <c r="AA231" i="3"/>
  <c r="AB231" i="3"/>
  <c r="AC231" i="3"/>
  <c r="AD231" i="3"/>
  <c r="D232" i="3"/>
  <c r="E232" i="3"/>
  <c r="F232" i="3"/>
  <c r="G232" i="3"/>
  <c r="H232" i="3"/>
  <c r="I232" i="3"/>
  <c r="J232" i="3"/>
  <c r="K232" i="3"/>
  <c r="L232" i="3"/>
  <c r="M232" i="3"/>
  <c r="N232" i="3"/>
  <c r="O232" i="3"/>
  <c r="P232" i="3"/>
  <c r="Q232" i="3"/>
  <c r="R232" i="3"/>
  <c r="S232" i="3"/>
  <c r="T232" i="3"/>
  <c r="U232" i="3"/>
  <c r="V232" i="3"/>
  <c r="W232" i="3"/>
  <c r="X232" i="3"/>
  <c r="Y232" i="3"/>
  <c r="Z232" i="3"/>
  <c r="AA232" i="3"/>
  <c r="AB232" i="3"/>
  <c r="AC232" i="3"/>
  <c r="AD232" i="3"/>
  <c r="D233" i="3"/>
  <c r="E233" i="3"/>
  <c r="F233" i="3"/>
  <c r="G233" i="3"/>
  <c r="H233" i="3"/>
  <c r="I233" i="3"/>
  <c r="J233" i="3"/>
  <c r="K233" i="3"/>
  <c r="L233" i="3"/>
  <c r="M233" i="3"/>
  <c r="N233" i="3"/>
  <c r="O233" i="3"/>
  <c r="P233" i="3"/>
  <c r="Q233" i="3"/>
  <c r="R233" i="3"/>
  <c r="S233" i="3"/>
  <c r="T233" i="3"/>
  <c r="U233" i="3"/>
  <c r="V233" i="3"/>
  <c r="W233" i="3"/>
  <c r="X233" i="3"/>
  <c r="Y233" i="3"/>
  <c r="Z233" i="3"/>
  <c r="AA233" i="3"/>
  <c r="AB233" i="3"/>
  <c r="AC233" i="3"/>
  <c r="AD233" i="3"/>
  <c r="D234" i="3"/>
  <c r="E234" i="3"/>
  <c r="F234" i="3"/>
  <c r="G234" i="3"/>
  <c r="H234" i="3"/>
  <c r="I234" i="3"/>
  <c r="J234" i="3"/>
  <c r="K234" i="3"/>
  <c r="L234" i="3"/>
  <c r="M234" i="3"/>
  <c r="N234" i="3"/>
  <c r="O234" i="3"/>
  <c r="P234" i="3"/>
  <c r="Q234" i="3"/>
  <c r="R234" i="3"/>
  <c r="S234" i="3"/>
  <c r="T234" i="3"/>
  <c r="U234" i="3"/>
  <c r="V234" i="3"/>
  <c r="W234" i="3"/>
  <c r="X234" i="3"/>
  <c r="Y234" i="3"/>
  <c r="Z234" i="3"/>
  <c r="AA234" i="3"/>
  <c r="AB234" i="3"/>
  <c r="AC234" i="3"/>
  <c r="AD234" i="3"/>
  <c r="D235" i="3"/>
  <c r="E235" i="3"/>
  <c r="F235" i="3"/>
  <c r="G235" i="3"/>
  <c r="H235" i="3"/>
  <c r="I235" i="3"/>
  <c r="J235" i="3"/>
  <c r="K235" i="3"/>
  <c r="L235" i="3"/>
  <c r="M235" i="3"/>
  <c r="N235" i="3"/>
  <c r="O235" i="3"/>
  <c r="P235" i="3"/>
  <c r="Q235" i="3"/>
  <c r="R235" i="3"/>
  <c r="S235" i="3"/>
  <c r="T235" i="3"/>
  <c r="U235" i="3"/>
  <c r="V235" i="3"/>
  <c r="W235" i="3"/>
  <c r="X235" i="3"/>
  <c r="Y235" i="3"/>
  <c r="Z235" i="3"/>
  <c r="AA235" i="3"/>
  <c r="AB235" i="3"/>
  <c r="AC235" i="3"/>
  <c r="AD235" i="3"/>
  <c r="D236" i="3"/>
  <c r="E236" i="3"/>
  <c r="F236" i="3"/>
  <c r="G236" i="3"/>
  <c r="H236" i="3"/>
  <c r="I236" i="3"/>
  <c r="J236" i="3"/>
  <c r="K236" i="3"/>
  <c r="L236" i="3"/>
  <c r="M236" i="3"/>
  <c r="N236" i="3"/>
  <c r="O236" i="3"/>
  <c r="P236" i="3"/>
  <c r="Q236" i="3"/>
  <c r="R236" i="3"/>
  <c r="S236" i="3"/>
  <c r="T236" i="3"/>
  <c r="U236" i="3"/>
  <c r="V236" i="3"/>
  <c r="W236" i="3"/>
  <c r="X236" i="3"/>
  <c r="Y236" i="3"/>
  <c r="Z236" i="3"/>
  <c r="AA236" i="3"/>
  <c r="AB236" i="3"/>
  <c r="AC236" i="3"/>
  <c r="AD236" i="3"/>
  <c r="D237" i="3"/>
  <c r="E237" i="3"/>
  <c r="F237" i="3"/>
  <c r="G237" i="3"/>
  <c r="H237" i="3"/>
  <c r="I237" i="3"/>
  <c r="J237" i="3"/>
  <c r="K237" i="3"/>
  <c r="L237" i="3"/>
  <c r="M237" i="3"/>
  <c r="N237" i="3"/>
  <c r="O237" i="3"/>
  <c r="P237" i="3"/>
  <c r="Q237" i="3"/>
  <c r="R237" i="3"/>
  <c r="S237" i="3"/>
  <c r="T237" i="3"/>
  <c r="U237" i="3"/>
  <c r="V237" i="3"/>
  <c r="W237" i="3"/>
  <c r="X237" i="3"/>
  <c r="Y237" i="3"/>
  <c r="Z237" i="3"/>
  <c r="AA237" i="3"/>
  <c r="AB237" i="3"/>
  <c r="AC237" i="3"/>
  <c r="AD237" i="3"/>
  <c r="D238" i="3"/>
  <c r="E238" i="3"/>
  <c r="F238" i="3"/>
  <c r="G238" i="3"/>
  <c r="H238" i="3"/>
  <c r="I238" i="3"/>
  <c r="J238" i="3"/>
  <c r="K238" i="3"/>
  <c r="L238" i="3"/>
  <c r="M238" i="3"/>
  <c r="N238" i="3"/>
  <c r="O238" i="3"/>
  <c r="P238" i="3"/>
  <c r="Q238" i="3"/>
  <c r="R238" i="3"/>
  <c r="S238" i="3"/>
  <c r="T238" i="3"/>
  <c r="U238" i="3"/>
  <c r="V238" i="3"/>
  <c r="W238" i="3"/>
  <c r="X238" i="3"/>
  <c r="Y238" i="3"/>
  <c r="Z238" i="3"/>
  <c r="AA238" i="3"/>
  <c r="AB238" i="3"/>
  <c r="AC238" i="3"/>
  <c r="AD238" i="3"/>
  <c r="D239" i="3"/>
  <c r="E239" i="3"/>
  <c r="F239" i="3"/>
  <c r="G239" i="3"/>
  <c r="H239" i="3"/>
  <c r="I239" i="3"/>
  <c r="J239" i="3"/>
  <c r="K239" i="3"/>
  <c r="L239" i="3"/>
  <c r="M239" i="3"/>
  <c r="N239" i="3"/>
  <c r="O239" i="3"/>
  <c r="P239" i="3"/>
  <c r="Q239" i="3"/>
  <c r="R239" i="3"/>
  <c r="S239" i="3"/>
  <c r="T239" i="3"/>
  <c r="U239" i="3"/>
  <c r="V239" i="3"/>
  <c r="W239" i="3"/>
  <c r="X239" i="3"/>
  <c r="Y239" i="3"/>
  <c r="Z239" i="3"/>
  <c r="AA239" i="3"/>
  <c r="AB239" i="3"/>
  <c r="AC239" i="3"/>
  <c r="AD239" i="3"/>
  <c r="D240" i="3"/>
  <c r="E240" i="3"/>
  <c r="F240" i="3"/>
  <c r="G240" i="3"/>
  <c r="H240" i="3"/>
  <c r="I240" i="3"/>
  <c r="J240" i="3"/>
  <c r="K240" i="3"/>
  <c r="L240" i="3"/>
  <c r="M240" i="3"/>
  <c r="N240" i="3"/>
  <c r="O240" i="3"/>
  <c r="P240" i="3"/>
  <c r="Q240" i="3"/>
  <c r="R240" i="3"/>
  <c r="S240" i="3"/>
  <c r="T240" i="3"/>
  <c r="U240" i="3"/>
  <c r="V240" i="3"/>
  <c r="W240" i="3"/>
  <c r="X240" i="3"/>
  <c r="Y240" i="3"/>
  <c r="Z240" i="3"/>
  <c r="AA240" i="3"/>
  <c r="AB240" i="3"/>
  <c r="AC240" i="3"/>
  <c r="AD240" i="3"/>
  <c r="D241" i="3"/>
  <c r="E241" i="3"/>
  <c r="F241" i="3"/>
  <c r="G241" i="3"/>
  <c r="H241" i="3"/>
  <c r="I241" i="3"/>
  <c r="J241" i="3"/>
  <c r="K241" i="3"/>
  <c r="L241" i="3"/>
  <c r="M241" i="3"/>
  <c r="N241" i="3"/>
  <c r="O241" i="3"/>
  <c r="P241" i="3"/>
  <c r="Q241" i="3"/>
  <c r="R241" i="3"/>
  <c r="S241" i="3"/>
  <c r="T241" i="3"/>
  <c r="U241" i="3"/>
  <c r="V241" i="3"/>
  <c r="W241" i="3"/>
  <c r="X241" i="3"/>
  <c r="Y241" i="3"/>
  <c r="Z241" i="3"/>
  <c r="AA241" i="3"/>
  <c r="AB241" i="3"/>
  <c r="AC241" i="3"/>
  <c r="AD241" i="3"/>
  <c r="D242" i="3"/>
  <c r="E242" i="3"/>
  <c r="F242" i="3"/>
  <c r="G242" i="3"/>
  <c r="H242" i="3"/>
  <c r="I242" i="3"/>
  <c r="J242" i="3"/>
  <c r="K242" i="3"/>
  <c r="L242" i="3"/>
  <c r="M242" i="3"/>
  <c r="N242" i="3"/>
  <c r="O242" i="3"/>
  <c r="P242" i="3"/>
  <c r="Q242" i="3"/>
  <c r="R242" i="3"/>
  <c r="S242" i="3"/>
  <c r="T242" i="3"/>
  <c r="U242" i="3"/>
  <c r="V242" i="3"/>
  <c r="W242" i="3"/>
  <c r="X242" i="3"/>
  <c r="Y242" i="3"/>
  <c r="Z242" i="3"/>
  <c r="AA242" i="3"/>
  <c r="AB242" i="3"/>
  <c r="AC242" i="3"/>
  <c r="AD242"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D244" i="3"/>
  <c r="E244" i="3"/>
  <c r="F244" i="3"/>
  <c r="G244" i="3"/>
  <c r="H244" i="3"/>
  <c r="I244" i="3"/>
  <c r="J244" i="3"/>
  <c r="K244" i="3"/>
  <c r="L244" i="3"/>
  <c r="M244" i="3"/>
  <c r="N244" i="3"/>
  <c r="O244" i="3"/>
  <c r="P244" i="3"/>
  <c r="Q244" i="3"/>
  <c r="R244" i="3"/>
  <c r="S244" i="3"/>
  <c r="T244" i="3"/>
  <c r="U244" i="3"/>
  <c r="V244" i="3"/>
  <c r="W244" i="3"/>
  <c r="X244" i="3"/>
  <c r="Y244" i="3"/>
  <c r="Z244" i="3"/>
  <c r="AA244" i="3"/>
  <c r="AB244" i="3"/>
  <c r="AC244" i="3"/>
  <c r="AD244"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D247" i="3"/>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D261" i="3"/>
  <c r="E261" i="3"/>
  <c r="F261" i="3"/>
  <c r="G261" i="3"/>
  <c r="H261" i="3"/>
  <c r="I261" i="3"/>
  <c r="J261" i="3"/>
  <c r="K261" i="3"/>
  <c r="L261" i="3"/>
  <c r="M261" i="3"/>
  <c r="N261" i="3"/>
  <c r="O261" i="3"/>
  <c r="P261" i="3"/>
  <c r="Q261" i="3"/>
  <c r="R261" i="3"/>
  <c r="S261" i="3"/>
  <c r="T261" i="3"/>
  <c r="U261" i="3"/>
  <c r="V261" i="3"/>
  <c r="W261" i="3"/>
  <c r="X261" i="3"/>
  <c r="Y261" i="3"/>
  <c r="Z261" i="3"/>
  <c r="AA261" i="3"/>
  <c r="AB261" i="3"/>
  <c r="AC261" i="3"/>
  <c r="AD261" i="3"/>
  <c r="D262" i="3"/>
  <c r="E262" i="3"/>
  <c r="F262" i="3"/>
  <c r="G262" i="3"/>
  <c r="H262" i="3"/>
  <c r="I262" i="3"/>
  <c r="J262" i="3"/>
  <c r="K262" i="3"/>
  <c r="L262" i="3"/>
  <c r="M262" i="3"/>
  <c r="N262" i="3"/>
  <c r="O262" i="3"/>
  <c r="P262" i="3"/>
  <c r="Q262" i="3"/>
  <c r="R262" i="3"/>
  <c r="S262" i="3"/>
  <c r="T262" i="3"/>
  <c r="U262" i="3"/>
  <c r="V262" i="3"/>
  <c r="W262" i="3"/>
  <c r="X262" i="3"/>
  <c r="Y262" i="3"/>
  <c r="Z262" i="3"/>
  <c r="AA262" i="3"/>
  <c r="AB262" i="3"/>
  <c r="AC262" i="3"/>
  <c r="AD262" i="3"/>
  <c r="D263" i="3"/>
  <c r="E263" i="3"/>
  <c r="F263" i="3"/>
  <c r="G263" i="3"/>
  <c r="H263" i="3"/>
  <c r="I263" i="3"/>
  <c r="J263" i="3"/>
  <c r="K263" i="3"/>
  <c r="L263" i="3"/>
  <c r="M263" i="3"/>
  <c r="N263" i="3"/>
  <c r="O263" i="3"/>
  <c r="P263" i="3"/>
  <c r="Q263" i="3"/>
  <c r="R263" i="3"/>
  <c r="S263" i="3"/>
  <c r="T263" i="3"/>
  <c r="U263" i="3"/>
  <c r="V263" i="3"/>
  <c r="W263" i="3"/>
  <c r="X263" i="3"/>
  <c r="Y263" i="3"/>
  <c r="Z263" i="3"/>
  <c r="AA263" i="3"/>
  <c r="AB263" i="3"/>
  <c r="AC263" i="3"/>
  <c r="AD263" i="3"/>
  <c r="D264" i="3"/>
  <c r="E264" i="3"/>
  <c r="F264" i="3"/>
  <c r="G264" i="3"/>
  <c r="H264" i="3"/>
  <c r="I264" i="3"/>
  <c r="J264" i="3"/>
  <c r="K264" i="3"/>
  <c r="L264" i="3"/>
  <c r="M264" i="3"/>
  <c r="N264" i="3"/>
  <c r="O264" i="3"/>
  <c r="P264" i="3"/>
  <c r="Q264" i="3"/>
  <c r="R264" i="3"/>
  <c r="S264" i="3"/>
  <c r="T264" i="3"/>
  <c r="U264" i="3"/>
  <c r="V264" i="3"/>
  <c r="W264" i="3"/>
  <c r="X264" i="3"/>
  <c r="Y264" i="3"/>
  <c r="Z264" i="3"/>
  <c r="AA264" i="3"/>
  <c r="AB264" i="3"/>
  <c r="AC264" i="3"/>
  <c r="AD264" i="3"/>
  <c r="D265" i="3"/>
  <c r="E265" i="3"/>
  <c r="F265" i="3"/>
  <c r="G265" i="3"/>
  <c r="H265" i="3"/>
  <c r="I265" i="3"/>
  <c r="J265" i="3"/>
  <c r="K265" i="3"/>
  <c r="L265" i="3"/>
  <c r="M265" i="3"/>
  <c r="N265" i="3"/>
  <c r="O265" i="3"/>
  <c r="P265" i="3"/>
  <c r="Q265" i="3"/>
  <c r="R265" i="3"/>
  <c r="S265" i="3"/>
  <c r="T265" i="3"/>
  <c r="U265" i="3"/>
  <c r="V265" i="3"/>
  <c r="W265" i="3"/>
  <c r="X265" i="3"/>
  <c r="Y265" i="3"/>
  <c r="Z265" i="3"/>
  <c r="AA265" i="3"/>
  <c r="AB265" i="3"/>
  <c r="AC265" i="3"/>
  <c r="AD265" i="3"/>
  <c r="D266" i="3"/>
  <c r="E266" i="3"/>
  <c r="F266" i="3"/>
  <c r="G266" i="3"/>
  <c r="H266" i="3"/>
  <c r="I266" i="3"/>
  <c r="J266" i="3"/>
  <c r="K266" i="3"/>
  <c r="L266" i="3"/>
  <c r="M266" i="3"/>
  <c r="N266" i="3"/>
  <c r="O266" i="3"/>
  <c r="P266" i="3"/>
  <c r="Q266" i="3"/>
  <c r="R266" i="3"/>
  <c r="S266" i="3"/>
  <c r="T266" i="3"/>
  <c r="U266" i="3"/>
  <c r="V266" i="3"/>
  <c r="W266" i="3"/>
  <c r="X266" i="3"/>
  <c r="Y266" i="3"/>
  <c r="Z266" i="3"/>
  <c r="AA266" i="3"/>
  <c r="AB266" i="3"/>
  <c r="AC266" i="3"/>
  <c r="AD266" i="3"/>
  <c r="D267" i="3"/>
  <c r="E267" i="3"/>
  <c r="F267" i="3"/>
  <c r="G267" i="3"/>
  <c r="H267" i="3"/>
  <c r="I267" i="3"/>
  <c r="J267" i="3"/>
  <c r="K267" i="3"/>
  <c r="L267" i="3"/>
  <c r="M267" i="3"/>
  <c r="N267" i="3"/>
  <c r="O267" i="3"/>
  <c r="P267" i="3"/>
  <c r="Q267" i="3"/>
  <c r="R267" i="3"/>
  <c r="S267" i="3"/>
  <c r="T267" i="3"/>
  <c r="U267" i="3"/>
  <c r="V267" i="3"/>
  <c r="W267" i="3"/>
  <c r="X267" i="3"/>
  <c r="Y267" i="3"/>
  <c r="Z267" i="3"/>
  <c r="AA267" i="3"/>
  <c r="AB267" i="3"/>
  <c r="AC267" i="3"/>
  <c r="AD267" i="3"/>
  <c r="D268" i="3"/>
  <c r="E268" i="3"/>
  <c r="F268" i="3"/>
  <c r="G268" i="3"/>
  <c r="H268" i="3"/>
  <c r="I268" i="3"/>
  <c r="J268" i="3"/>
  <c r="K268" i="3"/>
  <c r="L268" i="3"/>
  <c r="M268" i="3"/>
  <c r="N268" i="3"/>
  <c r="O268" i="3"/>
  <c r="P268" i="3"/>
  <c r="Q268" i="3"/>
  <c r="R268" i="3"/>
  <c r="S268" i="3"/>
  <c r="T268" i="3"/>
  <c r="U268" i="3"/>
  <c r="V268" i="3"/>
  <c r="W268" i="3"/>
  <c r="X268" i="3"/>
  <c r="Y268" i="3"/>
  <c r="Z268" i="3"/>
  <c r="AA268" i="3"/>
  <c r="AB268" i="3"/>
  <c r="AC268" i="3"/>
  <c r="AD268" i="3"/>
  <c r="D269" i="3"/>
  <c r="E269" i="3"/>
  <c r="F269" i="3"/>
  <c r="G269" i="3"/>
  <c r="H269" i="3"/>
  <c r="I269" i="3"/>
  <c r="J269" i="3"/>
  <c r="K269" i="3"/>
  <c r="L269" i="3"/>
  <c r="M269" i="3"/>
  <c r="N269" i="3"/>
  <c r="O269" i="3"/>
  <c r="P269" i="3"/>
  <c r="Q269" i="3"/>
  <c r="R269" i="3"/>
  <c r="S269" i="3"/>
  <c r="T269" i="3"/>
  <c r="U269" i="3"/>
  <c r="V269" i="3"/>
  <c r="W269" i="3"/>
  <c r="X269" i="3"/>
  <c r="Y269" i="3"/>
  <c r="Z269" i="3"/>
  <c r="AA269" i="3"/>
  <c r="AB269" i="3"/>
  <c r="AC269" i="3"/>
  <c r="AD269" i="3"/>
  <c r="D270" i="3"/>
  <c r="E270" i="3"/>
  <c r="F270" i="3"/>
  <c r="G270" i="3"/>
  <c r="H270" i="3"/>
  <c r="I270" i="3"/>
  <c r="J270" i="3"/>
  <c r="K270" i="3"/>
  <c r="L270" i="3"/>
  <c r="M270" i="3"/>
  <c r="N270" i="3"/>
  <c r="O270" i="3"/>
  <c r="P270" i="3"/>
  <c r="Q270" i="3"/>
  <c r="R270" i="3"/>
  <c r="S270" i="3"/>
  <c r="T270" i="3"/>
  <c r="U270" i="3"/>
  <c r="V270" i="3"/>
  <c r="W270" i="3"/>
  <c r="X270" i="3"/>
  <c r="Y270" i="3"/>
  <c r="Z270" i="3"/>
  <c r="AA270" i="3"/>
  <c r="AB270" i="3"/>
  <c r="AC270" i="3"/>
  <c r="AD270" i="3"/>
  <c r="D271" i="3"/>
  <c r="E271" i="3"/>
  <c r="F271" i="3"/>
  <c r="G271" i="3"/>
  <c r="H271" i="3"/>
  <c r="I271" i="3"/>
  <c r="J271" i="3"/>
  <c r="K271" i="3"/>
  <c r="L271" i="3"/>
  <c r="M271" i="3"/>
  <c r="N271" i="3"/>
  <c r="O271" i="3"/>
  <c r="P271" i="3"/>
  <c r="Q271" i="3"/>
  <c r="R271" i="3"/>
  <c r="S271" i="3"/>
  <c r="T271" i="3"/>
  <c r="U271" i="3"/>
  <c r="V271" i="3"/>
  <c r="W271" i="3"/>
  <c r="X271" i="3"/>
  <c r="Y271" i="3"/>
  <c r="Z271" i="3"/>
  <c r="AA271" i="3"/>
  <c r="AB271" i="3"/>
  <c r="AC271" i="3"/>
  <c r="AD271" i="3"/>
  <c r="D272" i="3"/>
  <c r="E272" i="3"/>
  <c r="F272" i="3"/>
  <c r="G272" i="3"/>
  <c r="H272" i="3"/>
  <c r="I272" i="3"/>
  <c r="J272" i="3"/>
  <c r="K272" i="3"/>
  <c r="L272" i="3"/>
  <c r="M272" i="3"/>
  <c r="N272" i="3"/>
  <c r="O272" i="3"/>
  <c r="P272" i="3"/>
  <c r="Q272" i="3"/>
  <c r="R272" i="3"/>
  <c r="S272" i="3"/>
  <c r="T272" i="3"/>
  <c r="U272" i="3"/>
  <c r="V272" i="3"/>
  <c r="W272" i="3"/>
  <c r="X272" i="3"/>
  <c r="Y272" i="3"/>
  <c r="Z272" i="3"/>
  <c r="AA272" i="3"/>
  <c r="AB272" i="3"/>
  <c r="AC272" i="3"/>
  <c r="AD272" i="3"/>
  <c r="D273" i="3"/>
  <c r="E273" i="3"/>
  <c r="F273" i="3"/>
  <c r="G273" i="3"/>
  <c r="H273" i="3"/>
  <c r="I273" i="3"/>
  <c r="J273" i="3"/>
  <c r="K273" i="3"/>
  <c r="L273" i="3"/>
  <c r="M273" i="3"/>
  <c r="N273" i="3"/>
  <c r="O273" i="3"/>
  <c r="P273" i="3"/>
  <c r="Q273" i="3"/>
  <c r="R273" i="3"/>
  <c r="S273" i="3"/>
  <c r="T273" i="3"/>
  <c r="U273" i="3"/>
  <c r="V273" i="3"/>
  <c r="W273" i="3"/>
  <c r="X273" i="3"/>
  <c r="Y273" i="3"/>
  <c r="Z273" i="3"/>
  <c r="AA273" i="3"/>
  <c r="AB273" i="3"/>
  <c r="AC273" i="3"/>
  <c r="AD273" i="3"/>
  <c r="D274" i="3"/>
  <c r="E274" i="3"/>
  <c r="F274" i="3"/>
  <c r="G274" i="3"/>
  <c r="H274" i="3"/>
  <c r="I274" i="3"/>
  <c r="J274" i="3"/>
  <c r="K274" i="3"/>
  <c r="L274" i="3"/>
  <c r="M274" i="3"/>
  <c r="N274" i="3"/>
  <c r="O274" i="3"/>
  <c r="P274" i="3"/>
  <c r="Q274" i="3"/>
  <c r="R274" i="3"/>
  <c r="S274" i="3"/>
  <c r="T274" i="3"/>
  <c r="U274" i="3"/>
  <c r="V274" i="3"/>
  <c r="W274" i="3"/>
  <c r="X274" i="3"/>
  <c r="Y274" i="3"/>
  <c r="Z274" i="3"/>
  <c r="AA274" i="3"/>
  <c r="AB274" i="3"/>
  <c r="AC274" i="3"/>
  <c r="AD274"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D276" i="3"/>
  <c r="E276" i="3"/>
  <c r="F276" i="3"/>
  <c r="G276" i="3"/>
  <c r="H276" i="3"/>
  <c r="I276" i="3"/>
  <c r="J276" i="3"/>
  <c r="K276" i="3"/>
  <c r="L276" i="3"/>
  <c r="M276" i="3"/>
  <c r="N276" i="3"/>
  <c r="O276" i="3"/>
  <c r="P276" i="3"/>
  <c r="Q276" i="3"/>
  <c r="R276" i="3"/>
  <c r="S276" i="3"/>
  <c r="T276" i="3"/>
  <c r="U276" i="3"/>
  <c r="V276" i="3"/>
  <c r="W276" i="3"/>
  <c r="X276" i="3"/>
  <c r="Y276" i="3"/>
  <c r="Z276" i="3"/>
  <c r="AA276" i="3"/>
  <c r="AB276" i="3"/>
  <c r="AC276" i="3"/>
  <c r="AD276" i="3"/>
  <c r="D277" i="3"/>
  <c r="E277" i="3"/>
  <c r="F277" i="3"/>
  <c r="G277" i="3"/>
  <c r="H277" i="3"/>
  <c r="I277" i="3"/>
  <c r="J277" i="3"/>
  <c r="K277" i="3"/>
  <c r="L277" i="3"/>
  <c r="M277" i="3"/>
  <c r="N277" i="3"/>
  <c r="O277" i="3"/>
  <c r="P277" i="3"/>
  <c r="Q277" i="3"/>
  <c r="R277" i="3"/>
  <c r="S277" i="3"/>
  <c r="T277" i="3"/>
  <c r="U277" i="3"/>
  <c r="V277" i="3"/>
  <c r="W277" i="3"/>
  <c r="X277" i="3"/>
  <c r="Y277" i="3"/>
  <c r="Z277" i="3"/>
  <c r="AA277" i="3"/>
  <c r="AB277" i="3"/>
  <c r="AC277" i="3"/>
  <c r="AD277" i="3"/>
  <c r="D278" i="3"/>
  <c r="E278" i="3"/>
  <c r="F278" i="3"/>
  <c r="G278" i="3"/>
  <c r="H278" i="3"/>
  <c r="I278" i="3"/>
  <c r="J278" i="3"/>
  <c r="K278" i="3"/>
  <c r="L278" i="3"/>
  <c r="M278" i="3"/>
  <c r="N278" i="3"/>
  <c r="O278" i="3"/>
  <c r="P278" i="3"/>
  <c r="Q278" i="3"/>
  <c r="R278" i="3"/>
  <c r="S278" i="3"/>
  <c r="T278" i="3"/>
  <c r="U278" i="3"/>
  <c r="V278" i="3"/>
  <c r="W278" i="3"/>
  <c r="X278" i="3"/>
  <c r="Y278" i="3"/>
  <c r="Z278" i="3"/>
  <c r="AA278" i="3"/>
  <c r="AB278" i="3"/>
  <c r="AC278" i="3"/>
  <c r="AD278" i="3"/>
  <c r="D279" i="3"/>
  <c r="E279" i="3"/>
  <c r="F279" i="3"/>
  <c r="G279" i="3"/>
  <c r="H279" i="3"/>
  <c r="I279" i="3"/>
  <c r="J279" i="3"/>
  <c r="K279" i="3"/>
  <c r="L279" i="3"/>
  <c r="M279" i="3"/>
  <c r="N279" i="3"/>
  <c r="O279" i="3"/>
  <c r="P279" i="3"/>
  <c r="Q279" i="3"/>
  <c r="R279" i="3"/>
  <c r="S279" i="3"/>
  <c r="T279" i="3"/>
  <c r="U279" i="3"/>
  <c r="V279" i="3"/>
  <c r="W279" i="3"/>
  <c r="X279" i="3"/>
  <c r="Y279" i="3"/>
  <c r="Z279" i="3"/>
  <c r="AA279" i="3"/>
  <c r="AB279" i="3"/>
  <c r="AC279" i="3"/>
  <c r="AD279" i="3"/>
  <c r="D280" i="3"/>
  <c r="E280" i="3"/>
  <c r="F280" i="3"/>
  <c r="G280" i="3"/>
  <c r="H280" i="3"/>
  <c r="I280" i="3"/>
  <c r="J280" i="3"/>
  <c r="K280" i="3"/>
  <c r="L280" i="3"/>
  <c r="M280" i="3"/>
  <c r="N280" i="3"/>
  <c r="O280" i="3"/>
  <c r="P280" i="3"/>
  <c r="Q280" i="3"/>
  <c r="R280" i="3"/>
  <c r="S280" i="3"/>
  <c r="T280" i="3"/>
  <c r="U280" i="3"/>
  <c r="V280" i="3"/>
  <c r="W280" i="3"/>
  <c r="X280" i="3"/>
  <c r="Y280" i="3"/>
  <c r="Z280" i="3"/>
  <c r="AA280" i="3"/>
  <c r="AB280" i="3"/>
  <c r="AC280" i="3"/>
  <c r="AD280" i="3"/>
  <c r="D281" i="3" l="1"/>
  <c r="E281" i="3"/>
  <c r="F281" i="3"/>
  <c r="G281" i="3"/>
  <c r="H281" i="3"/>
  <c r="I281" i="3"/>
  <c r="J281" i="3"/>
  <c r="K281" i="3"/>
  <c r="L281" i="3"/>
  <c r="M281" i="3"/>
  <c r="N281" i="3"/>
  <c r="O281" i="3"/>
  <c r="P281" i="3"/>
  <c r="Q281" i="3"/>
  <c r="R281" i="3"/>
  <c r="S281" i="3"/>
  <c r="T281" i="3"/>
  <c r="U281" i="3"/>
  <c r="V281" i="3"/>
  <c r="W281" i="3"/>
  <c r="X281" i="3"/>
  <c r="Y281" i="3"/>
  <c r="Z281" i="3"/>
  <c r="AA281" i="3"/>
  <c r="AB281" i="3"/>
  <c r="AC281" i="3"/>
  <c r="AD281" i="3"/>
  <c r="A26" i="7"/>
  <c r="A27" i="7"/>
  <c r="A25" i="7"/>
  <c r="A24" i="7" l="1"/>
  <c r="A23" i="7"/>
  <c r="A22" i="7"/>
  <c r="A21" i="7" l="1"/>
  <c r="A20" i="7"/>
  <c r="B12" i="8"/>
  <c r="B10" i="8"/>
  <c r="A3" i="7"/>
  <c r="A4" i="7"/>
  <c r="A5" i="7"/>
  <c r="A6" i="7"/>
  <c r="A7" i="7"/>
  <c r="A8" i="7"/>
  <c r="A9" i="7"/>
  <c r="A10" i="7"/>
  <c r="A11" i="7"/>
  <c r="A12" i="7"/>
  <c r="A13" i="7"/>
  <c r="A14" i="7"/>
  <c r="A15" i="7"/>
  <c r="A16" i="7"/>
  <c r="A17" i="7"/>
  <c r="A18" i="7"/>
  <c r="A19" i="7"/>
  <c r="A2" i="7"/>
  <c r="D178" i="1"/>
</calcChain>
</file>

<file path=xl/sharedStrings.xml><?xml version="1.0" encoding="utf-8"?>
<sst xmlns="http://schemas.openxmlformats.org/spreadsheetml/2006/main" count="2195" uniqueCount="873">
  <si>
    <t>Classification Value</t>
  </si>
  <si>
    <t xml:space="preserve"> Description</t>
  </si>
  <si>
    <t xml:space="preserve"> Country</t>
  </si>
  <si>
    <t>'01'</t>
  </si>
  <si>
    <t>Chapter 01:Live animals</t>
  </si>
  <si>
    <t>'02'</t>
  </si>
  <si>
    <t>Chapter 02:Meat and edible meat offal</t>
  </si>
  <si>
    <t>'03'</t>
  </si>
  <si>
    <t>Chapter 03:Fish and crustaceans, molluscs and other aquatic invertebrates</t>
  </si>
  <si>
    <t>'04'</t>
  </si>
  <si>
    <t>Chapter 04:Dairy produce; birds' eggs; natural honey; edible products of animal origin, not elsewhere specified or included</t>
  </si>
  <si>
    <t>'04039031'</t>
  </si>
  <si>
    <t>Other, of a fat content, by weight &gt; Not exceeding 1.5%</t>
  </si>
  <si>
    <t>AD,AT,BE,BG,CH,CY,CZ,DE,EE,ES,FR,GR,HR,HU,IE,IT,LT,LU,LV,MT,NO,PL,PT,RO,SE,SI,SK,TR</t>
  </si>
  <si>
    <t>'05'</t>
  </si>
  <si>
    <t>Chapter 05:Products of animal origin, not elsewhere specified or included</t>
  </si>
  <si>
    <t>'06'</t>
  </si>
  <si>
    <t>Chapter 06:Live trees and other plants; bulbs, roots and the like; cut flowers and ornamental foliage</t>
  </si>
  <si>
    <t>'07'</t>
  </si>
  <si>
    <t>Chapter 07:Edible vegetables and certain roots and tubers</t>
  </si>
  <si>
    <t>'08'</t>
  </si>
  <si>
    <t>Chapter 08:Edible fruit and nuts; peel of citrus fruit or melons</t>
  </si>
  <si>
    <t>'08022100'</t>
  </si>
  <si>
    <t>Hazelnuts or filberts (corylus spp.) &gt; In shell</t>
  </si>
  <si>
    <t>'08135099'</t>
  </si>
  <si>
    <t>Mixtures of nuts or dried fruits of this chapter &gt; Other</t>
  </si>
  <si>
    <t>'09'</t>
  </si>
  <si>
    <t>Chapter 09:Coffee, tea, matÃ© and spices</t>
  </si>
  <si>
    <t>'09011100'</t>
  </si>
  <si>
    <t>Coffee, not roasted &gt; Not decaffeinated</t>
  </si>
  <si>
    <t>AD,AT,BE,BG,CH,CY,CZ,DE,DK,EE,ES,FR,GR,HR,HU,IE,IT,LT,LU,LV,MT,NL,NO,PL,PT,RO,SE,SI,SK,TR</t>
  </si>
  <si>
    <t>'09011200'</t>
  </si>
  <si>
    <t>Coffee, not roasted &gt; Decaffeinated</t>
  </si>
  <si>
    <t>'09012100'</t>
  </si>
  <si>
    <t>Coffee, roasted &gt; Not decaffeinated</t>
  </si>
  <si>
    <t>'09012200'</t>
  </si>
  <si>
    <t>Coffee, roasted &gt; Decaffeinated</t>
  </si>
  <si>
    <t>'09021000'</t>
  </si>
  <si>
    <t>Green tea (not fermented) in immediate packings of a content not exceeding 3 kg</t>
  </si>
  <si>
    <t>AD,AT,BE,BG,CH,CY,CZ,DE,DK,EE,ES,FI,FR,GR,HR,HU,IE,IT,LT,LU,LV,MT,NL,NO,PL,PT,RO,SE,SI,SK,TR</t>
  </si>
  <si>
    <t>'09022000'</t>
  </si>
  <si>
    <t>Other green tea (not fermented)</t>
  </si>
  <si>
    <t>'09023000'</t>
  </si>
  <si>
    <t>Black tea (fermented) and partly fermented tea, in immediate packings of a content not exceeding 3 kg</t>
  </si>
  <si>
    <t>'09024000'</t>
  </si>
  <si>
    <t>Other black tea (fermented) and other partly fermented tea</t>
  </si>
  <si>
    <t>'09030000'</t>
  </si>
  <si>
    <t>MatÃƒÂ©</t>
  </si>
  <si>
    <t>'09041100'</t>
  </si>
  <si>
    <t>Pepper &gt; Neither crushed nor ground</t>
  </si>
  <si>
    <t>'09042200'</t>
  </si>
  <si>
    <t>Peppers (sweet or other than sweet) (capsicum spp.) &gt; Crushed or ground</t>
  </si>
  <si>
    <t>'09052000'</t>
  </si>
  <si>
    <t>Vanilla &gt; Crushed or ground</t>
  </si>
  <si>
    <t>'09096100'</t>
  </si>
  <si>
    <t>Seeds of anise, badian, caraway or fennel; juniper berries &gt; Neither crushed nor ground</t>
  </si>
  <si>
    <t>'09101200'</t>
  </si>
  <si>
    <t>Ginger &gt; Crushed or ground</t>
  </si>
  <si>
    <t>'09103000'</t>
  </si>
  <si>
    <t>Turmeric (curcuma)</t>
  </si>
  <si>
    <t>'10'</t>
  </si>
  <si>
    <t>Chapter 10:Cereals</t>
  </si>
  <si>
    <t>'10081000'</t>
  </si>
  <si>
    <t>Buckwheat Millets</t>
  </si>
  <si>
    <t>'10085000'</t>
  </si>
  <si>
    <t>Quinoa (chenopodium quinoa)</t>
  </si>
  <si>
    <t>'11'</t>
  </si>
  <si>
    <t>Chapter 11:Products of the milling industry; malt; starches; inulin; wheat gluten</t>
  </si>
  <si>
    <t>'11010015'</t>
  </si>
  <si>
    <t>Wheat Flour</t>
  </si>
  <si>
    <t>'11022010'</t>
  </si>
  <si>
    <t>Cereal Flours</t>
  </si>
  <si>
    <t>'11029010'</t>
  </si>
  <si>
    <t>'11029030'</t>
  </si>
  <si>
    <t>'11029050'</t>
  </si>
  <si>
    <t>'11029070'</t>
  </si>
  <si>
    <t>'11029090'</t>
  </si>
  <si>
    <t>Cereal flours other than of wheat or meslin &gt; Other &gt; Other</t>
  </si>
  <si>
    <t>'11031950'</t>
  </si>
  <si>
    <t>Cereal Groats</t>
  </si>
  <si>
    <t>'11041910'</t>
  </si>
  <si>
    <t>Cereal Grains</t>
  </si>
  <si>
    <t>'11042240'</t>
  </si>
  <si>
    <t>'11042955'</t>
  </si>
  <si>
    <t>'11043090'</t>
  </si>
  <si>
    <t>Cereal grains</t>
  </si>
  <si>
    <t>'11061000'</t>
  </si>
  <si>
    <t>Flour, meal</t>
  </si>
  <si>
    <t>'11090000'</t>
  </si>
  <si>
    <t>'12'</t>
  </si>
  <si>
    <t>Chapter 12:Oil seeds and oleaginous fruits; miscellaneous grains, seeds and fruit; industrial or medicinal plants; straw and fodder</t>
  </si>
  <si>
    <t>'12079991'</t>
  </si>
  <si>
    <t>Other &gt; Hemp seeds</t>
  </si>
  <si>
    <t>'12119086'</t>
  </si>
  <si>
    <t>Oil seeds and oleaginous fruits; miscellaneous grains, seeds and fruit; industrial or medicinal plants; straw and fodder</t>
  </si>
  <si>
    <t>IE</t>
  </si>
  <si>
    <t>'12122100'</t>
  </si>
  <si>
    <t>'12129995'</t>
  </si>
  <si>
    <t>Other &gt; Bee pollen; Unprocessed whole, ground, milled, cracked, chopped apricot kernels intended to be placed on the market for the final consumer</t>
  </si>
  <si>
    <t>'13'</t>
  </si>
  <si>
    <t>Chapter 13:Lac; gums, resins and other vegetable saps and extracts</t>
  </si>
  <si>
    <t>'13012000'</t>
  </si>
  <si>
    <t>Gum arabic</t>
  </si>
  <si>
    <t>'13023900'</t>
  </si>
  <si>
    <t>Lac; gums, resins and other vegetable saps and extracts</t>
  </si>
  <si>
    <t>'14'</t>
  </si>
  <si>
    <t>Chapter 14:Vegetable plaiting materials; vegetable products not elsewhere specified or included</t>
  </si>
  <si>
    <t>'14019000'</t>
  </si>
  <si>
    <t>Vegetable materials of a kind used primarily for plaiting (for example, bamboos, rattans, reeds, rushes, osier, raffia, cleaned, bleached or dyed cereal straw, and lime bark) &gt; Other</t>
  </si>
  <si>
    <t>'14049000'</t>
  </si>
  <si>
    <t>Vegetable products not elsewhere specified or included &gt; Other</t>
  </si>
  <si>
    <t>'15'</t>
  </si>
  <si>
    <t>Chapter 15:Animal or vegetable fats and oils and their cleavage products; prepared edible fats; animal or vegetable waxes</t>
  </si>
  <si>
    <t>'15091020'</t>
  </si>
  <si>
    <t>Olive Oil and its fractions</t>
  </si>
  <si>
    <t>'15151910'</t>
  </si>
  <si>
    <t>For technical or industrial uses other than the manufacture of foodstuffs for human consumption</t>
  </si>
  <si>
    <t>'15179099'</t>
  </si>
  <si>
    <t>Other &gt; Vegetable oil, refined, containing by weight 25% or more but not more than 50% arachidonic acid or 12% or more but not more than 65% docosahexaenoic acid and standardised with high oleic sunflower oil (hoso)</t>
  </si>
  <si>
    <t>'15211000'</t>
  </si>
  <si>
    <t>Vegetable waxes</t>
  </si>
  <si>
    <t>'15219091'</t>
  </si>
  <si>
    <t>Raw Bees Wax</t>
  </si>
  <si>
    <t>AT,BE,BG,CY,CZ,DE,DK,EE,ES,FI,FR,GR,HR,HU,IT,LT,LU,LV,MT,NL,PL,PT,RO,SE,SI,SK</t>
  </si>
  <si>
    <t>'16'</t>
  </si>
  <si>
    <t>Chapter 16:Preparations of meat, of fish or of crustaceans, molluscs or other aquatic invertebrates</t>
  </si>
  <si>
    <t>'16010099'</t>
  </si>
  <si>
    <t>Other &gt; Of animals of headings 0101 to 0104, excluding wild boars; Other</t>
  </si>
  <si>
    <t>'16021000'</t>
  </si>
  <si>
    <t>Homogenised preparations</t>
  </si>
  <si>
    <t>'16024190'</t>
  </si>
  <si>
    <t>Hams and cuts thereof &gt; Other</t>
  </si>
  <si>
    <t>16024930'</t>
  </si>
  <si>
    <t>Other prepared or preserved meat, meat offal, blood or insects&gt; Of domestic swine&gt; Containing by weight 40% or more but less than 80% of meat or meat offal, of any kind, including fats of any kind or origin</t>
  </si>
  <si>
    <t>DE</t>
  </si>
  <si>
    <t>'16030080'</t>
  </si>
  <si>
    <t>Extracts and juices of meat, fish or crustaceans, molluscs or other aquatic invertebrates &gt; Other</t>
  </si>
  <si>
    <t>'16041441'</t>
  </si>
  <si>
    <t>Tunas and skipjack tuna &gt; Other</t>
  </si>
  <si>
    <t>'16041800'</t>
  </si>
  <si>
    <t>Shark fins</t>
  </si>
  <si>
    <t>'17'</t>
  </si>
  <si>
    <t>Chapter 17:Sugars and sugar confectionery</t>
  </si>
  <si>
    <t>'17011490'</t>
  </si>
  <si>
    <t>Other cane sugar &gt; Other</t>
  </si>
  <si>
    <t>'17019100'</t>
  </si>
  <si>
    <t>Other &gt; Containing added flavouring or colouring matter</t>
  </si>
  <si>
    <t>'17019910'</t>
  </si>
  <si>
    <t>White sugar</t>
  </si>
  <si>
    <t>'17019990'</t>
  </si>
  <si>
    <t>Cane or beet sugar and chemically pure sucrose, in solid form &gt; Other &gt; Other &gt; Other</t>
  </si>
  <si>
    <t>'17049051'</t>
  </si>
  <si>
    <t>Other &gt; Pastes, including marzipan, in immediate packings of a net content of 1 kg or more</t>
  </si>
  <si>
    <t>'17049061'</t>
  </si>
  <si>
    <t>Sugar-coated (panned) goods</t>
  </si>
  <si>
    <t>'17049065'</t>
  </si>
  <si>
    <t>Other &gt; Gum confectionery and jelly confectionery, including fruit pastes in the form of sugar confectionery</t>
  </si>
  <si>
    <t>'17049071'</t>
  </si>
  <si>
    <t>Boiled sweets, whether or not filled</t>
  </si>
  <si>
    <t>'17049075'</t>
  </si>
  <si>
    <t>Toffees, caramels and similar sweets</t>
  </si>
  <si>
    <t>'18'</t>
  </si>
  <si>
    <t>Chapter 18:Cocoa and cocoa preparations</t>
  </si>
  <si>
    <t>'18063210'</t>
  </si>
  <si>
    <t>Fruit &amp; Nut</t>
  </si>
  <si>
    <t>'18069031'</t>
  </si>
  <si>
    <t>Chocolate</t>
  </si>
  <si>
    <t>'19'</t>
  </si>
  <si>
    <t>Chapter 19:Preparations of cereals, flour, starch or milk; pastrycooks' products</t>
  </si>
  <si>
    <t>'19012000'</t>
  </si>
  <si>
    <t>Malt Extract</t>
  </si>
  <si>
    <t>'19041090'</t>
  </si>
  <si>
    <t>Salted</t>
  </si>
  <si>
    <t>'19053119'</t>
  </si>
  <si>
    <t>Biscuits</t>
  </si>
  <si>
    <t>'19059045'</t>
  </si>
  <si>
    <t>Oatcakes</t>
  </si>
  <si>
    <t>'19059055'</t>
  </si>
  <si>
    <t>Extruded or expanded products, savoury or salted</t>
  </si>
  <si>
    <t>'19059070'</t>
  </si>
  <si>
    <t>Cake</t>
  </si>
  <si>
    <t>'19059080'</t>
  </si>
  <si>
    <t>Caramel SW</t>
  </si>
  <si>
    <t>'20'</t>
  </si>
  <si>
    <t>Chapter 20:Preparations of vegetables, fruit, nuts or other parts of plants</t>
  </si>
  <si>
    <t>'20019010'</t>
  </si>
  <si>
    <t>Mango chutney</t>
  </si>
  <si>
    <t>'20055100'</t>
  </si>
  <si>
    <t>Beans (vigna spp., phaseolus spp.) &gt; Beans, shelled</t>
  </si>
  <si>
    <t>'20079110'</t>
  </si>
  <si>
    <t>Marmalade</t>
  </si>
  <si>
    <t>'20079933'</t>
  </si>
  <si>
    <t>Jam</t>
  </si>
  <si>
    <t>'20079997'</t>
  </si>
  <si>
    <t>Jams, fruit jellies, marmalades, fruit or nut purÃƒÂ©e and fruit or nut pastes, obtained by cooking, whether or not containing added sugar or other sweetening matter &gt; Other &gt; Other</t>
  </si>
  <si>
    <t>'20081913'</t>
  </si>
  <si>
    <t>Other, including mixtures &gt; Other</t>
  </si>
  <si>
    <t>'20089399'</t>
  </si>
  <si>
    <t>Preparations of vegetables, fruit, nuts or other parts of plants</t>
  </si>
  <si>
    <t>'20089999'</t>
  </si>
  <si>
    <t>Fruit,nut and other edible part of plant</t>
  </si>
  <si>
    <t>'21'</t>
  </si>
  <si>
    <t>Chapter 21:Miscellaneous edible preparations</t>
  </si>
  <si>
    <t>'21012092'</t>
  </si>
  <si>
    <t>Extracts, essences and concentrates, of tea or matÃƒÂ©, and preparations with a basis of these extracts, essences or concentrates, or with a basis of tea or matÃƒÂ© &gt; Preparations</t>
  </si>
  <si>
    <t>'21013011'</t>
  </si>
  <si>
    <t>Roasted chicory and other roasted coffee substitutes &gt; Roasted chicory</t>
  </si>
  <si>
    <t>'21021031'</t>
  </si>
  <si>
    <t>Yeast products</t>
  </si>
  <si>
    <t>'21021039'</t>
  </si>
  <si>
    <t>'21023000'</t>
  </si>
  <si>
    <t>'21039090'</t>
  </si>
  <si>
    <t>Chutney</t>
  </si>
  <si>
    <t>'21061020'</t>
  </si>
  <si>
    <t>Containing no milkfats, sucrose, isoglucose, glucose or starch or containing, by weight, less than 1.5% milkfat, 5% sucrose or isoglucose, 5% glucose or starch</t>
  </si>
  <si>
    <t>'21069059'</t>
  </si>
  <si>
    <t>Food preparations not elsewhere specified or included &gt; Other &gt; Containing 70% or more by weight of sucrose (including invert sugar expressed as sucrose) or isoglucose expressed as sucrose; Other</t>
  </si>
  <si>
    <t>'21069092'</t>
  </si>
  <si>
    <t>Other &gt; Containing no milkfats, sucrose, isoglucose, glucose or starch or containing, by weight, less than 1.5% milkfat, 5% sucrose or isoglucose, 5% glucose or starch</t>
  </si>
  <si>
    <t>'21069098'</t>
  </si>
  <si>
    <t>Food preparations not elsewhere specified or included &gt; Other</t>
  </si>
  <si>
    <t>'22'</t>
  </si>
  <si>
    <t>Chapter 22:Beverages, spirits and vinegar</t>
  </si>
  <si>
    <t>'22011011'</t>
  </si>
  <si>
    <t>Natural mineral waters &gt; Not carbonated</t>
  </si>
  <si>
    <t>AD,AT,BE,CH,CY,CZ,DE,EE,FR,IE,LT,LU,LV,MT,NO,PT,RO,SK,TR</t>
  </si>
  <si>
    <t>'22021000'</t>
  </si>
  <si>
    <t>Waters, including mineral waters and aerated waters, containing added sugar or other sweetening matter or flavoured</t>
  </si>
  <si>
    <t>AD,AT,BE,CH,CY,CZ,DE,EE,FR,IE,LT,LU,LV,MT,NL,NO,PT,RO,SK,TR</t>
  </si>
  <si>
    <t>'22029919'</t>
  </si>
  <si>
    <t>Other &gt; Containing sugar (sucrose or invert sugar); Other</t>
  </si>
  <si>
    <t>'22042106'</t>
  </si>
  <si>
    <t>Wine, other than that referred to in subheading 2204 10, in bottles with 'mushroom' stoppers held in place by ties or fastenings; wine, otherwise put up, with an excess pressure due to carbon dioxide... &gt; With a protected designation of origin (pdo)</t>
  </si>
  <si>
    <t>AD,BE,CH,CY,CZ,FR,IE,LT,LU,LV,MT,NO,PT,RO,SK,TR</t>
  </si>
  <si>
    <t>'22042108'</t>
  </si>
  <si>
    <t>Other varietal wines</t>
  </si>
  <si>
    <t>'22042138'</t>
  </si>
  <si>
    <t>Other wine; grape must with fermentation prevented or arrested by the addition of alcohol &gt; White; Other</t>
  </si>
  <si>
    <t>'22042178'</t>
  </si>
  <si>
    <t>Other wine; grape must with fermentation prevented or arrested by the addition of alcohol &gt; Wine with a protected designation of origin (pdo); Other</t>
  </si>
  <si>
    <t>'22042183'</t>
  </si>
  <si>
    <t>Of an actual alcoholic strength by volume not exceeding 15% vol &gt; Other</t>
  </si>
  <si>
    <t>'22042184'</t>
  </si>
  <si>
    <t>Of an actual alcoholic strength by volume not exceeding 15% vol &gt; Other &gt; Other</t>
  </si>
  <si>
    <t>'22042190'</t>
  </si>
  <si>
    <t>Wine with a protected designation of origin (pdo) or a protected geographical indication (pgi) &gt; Other</t>
  </si>
  <si>
    <t>'22042298'</t>
  </si>
  <si>
    <t>In containers holding more than 2 litres but not more than 10 litres &gt; Other</t>
  </si>
  <si>
    <t>'22043010'</t>
  </si>
  <si>
    <t>In fermentation or with fermentation arrested otherwise than by the addition of alcohol</t>
  </si>
  <si>
    <t>'22043098'</t>
  </si>
  <si>
    <t>Other grape must &gt; Other &gt; Other &gt; Other</t>
  </si>
  <si>
    <t>AD,BE,CH,CY,CZ,DK,FR,IE,LT,LU,LV,MT,NO,PT,RO,SK,TR</t>
  </si>
  <si>
    <t>'22060031'</t>
  </si>
  <si>
    <t>Other &gt; Cider and perry</t>
  </si>
  <si>
    <t>'22083061'</t>
  </si>
  <si>
    <t>Single grain whisky and blended grain whisky, in containers holding &gt; 2 litres or less</t>
  </si>
  <si>
    <t>AD,BE,CH,CY,CZ,DE,FR,IE,LT,LU,LV,MT,NO,PT,RO,SK,TR</t>
  </si>
  <si>
    <t>'22087010'</t>
  </si>
  <si>
    <t>In containers holding 2 litres or less</t>
  </si>
  <si>
    <t>2201900000'</t>
  </si>
  <si>
    <t>Waters, including natural or artificial mineral waters and aerated waters, not containing added sugar or other sweetening matter nor flavoured; ice and snow</t>
  </si>
  <si>
    <t>AT,NL,DE</t>
  </si>
  <si>
    <t>'23'</t>
  </si>
  <si>
    <t>Chapter 23:Residues and waste from the food industries; prepared animal fodder</t>
  </si>
  <si>
    <t>'23012000'</t>
  </si>
  <si>
    <t>Flours, meals and pellets, of fish or of crustaceans, molluscs or other aquatic invertebrates</t>
  </si>
  <si>
    <t>'23099096'</t>
  </si>
  <si>
    <t>Residues and waste from the food industries; prepared animal fodder</t>
  </si>
  <si>
    <t>'24'</t>
  </si>
  <si>
    <t>Chapter 24:Tobacco and manufactured tobacco substitutes</t>
  </si>
  <si>
    <t>'26'</t>
  </si>
  <si>
    <t>Chapter 26:Iron ores and concentrates, incl. roasted iron pyrites</t>
  </si>
  <si>
    <t>'26211000'</t>
  </si>
  <si>
    <t>Ash and residues from the incineration of municipal waste</t>
  </si>
  <si>
    <t>AD,AT,BE,BG,CH,CY,CZ,DE,EE,ES,FR,GR,HR,HU,IE,IT,LT,LU,LV,MT,NL,NO,PL,PT,RO,SE,SI,SK,TR</t>
  </si>
  <si>
    <t>'27'</t>
  </si>
  <si>
    <t>Chapter 27:Mineral fuels, mineral oils and products of their distillation; bituminous substances; mineral waxes</t>
  </si>
  <si>
    <t>'27101215'</t>
  </si>
  <si>
    <t>For undergoing chemical transformation by a process other than those specified in respect of subheading 27101211</t>
  </si>
  <si>
    <t>CH,IT</t>
  </si>
  <si>
    <t>'27101225'</t>
  </si>
  <si>
    <t>Special spirits; Other</t>
  </si>
  <si>
    <t>'27101290'</t>
  </si>
  <si>
    <t>Other light oils</t>
  </si>
  <si>
    <t>'27101911'</t>
  </si>
  <si>
    <t>Medium oils</t>
  </si>
  <si>
    <t>'27101929'</t>
  </si>
  <si>
    <t>Other; Medium Oils; For Other purposes</t>
  </si>
  <si>
    <t>'27101981'</t>
  </si>
  <si>
    <t>For other purposes; Motor oils, compressor lube oils, turbine lube oils</t>
  </si>
  <si>
    <t>'27101983'</t>
  </si>
  <si>
    <t>Hydraulic oils</t>
  </si>
  <si>
    <t>'27101987'</t>
  </si>
  <si>
    <t>Gear oils and reductor oils</t>
  </si>
  <si>
    <t>'27101991'</t>
  </si>
  <si>
    <t>Metal-working compounds, mould-release oils, anti-corrosion oils</t>
  </si>
  <si>
    <t>'27101999'</t>
  </si>
  <si>
    <t>Other lubricating oils and other oils</t>
  </si>
  <si>
    <t>'27102090'</t>
  </si>
  <si>
    <t>Other oils</t>
  </si>
  <si>
    <t>'27109900'</t>
  </si>
  <si>
    <t>Other; Waste Oils</t>
  </si>
  <si>
    <t>'27111100'</t>
  </si>
  <si>
    <t>Liquefied &gt; Natural gas</t>
  </si>
  <si>
    <t>'27111397'</t>
  </si>
  <si>
    <t>For other purposes &gt; Other</t>
  </si>
  <si>
    <t>'28'</t>
  </si>
  <si>
    <t>Chapter 28:Inorganic chemicals; organic or inorganic compounds of precious metals, of rare-earth metals, of radioactive elements or of isotopes</t>
  </si>
  <si>
    <t>'28042100'</t>
  </si>
  <si>
    <t>Rare gases &gt; Argon</t>
  </si>
  <si>
    <t>'28170000'</t>
  </si>
  <si>
    <t>Zinc oxide; zinc peroxide</t>
  </si>
  <si>
    <t>'28199090'</t>
  </si>
  <si>
    <t>Chromium oxides and hydroxides &gt; Other</t>
  </si>
  <si>
    <t>'28211000'</t>
  </si>
  <si>
    <t>Iron oxides and hydroxides</t>
  </si>
  <si>
    <t>'28230000'</t>
  </si>
  <si>
    <t>Titanium oxides</t>
  </si>
  <si>
    <t>'28255000'</t>
  </si>
  <si>
    <t>Copper oxides and hydroxides</t>
  </si>
  <si>
    <t>'28259011'</t>
  </si>
  <si>
    <t>Calcium oxide, hydroxide and peroxide &gt; Calcium hydroxide of a purity of 98% or more calculated on the dry weight, in the form of particles of which:&lt;br&gt;- not more than 1% by weight have a particle-size exceeding 75 micrometres...</t>
  </si>
  <si>
    <t>'28331900'</t>
  </si>
  <si>
    <t>Sodium sulphates &gt; Other</t>
  </si>
  <si>
    <t>'28362000'</t>
  </si>
  <si>
    <t>Disodium carbonate</t>
  </si>
  <si>
    <t>'28363000'</t>
  </si>
  <si>
    <t>Sodium hydrogencarbonate (sodium bicarbonate)</t>
  </si>
  <si>
    <t>'28365000'</t>
  </si>
  <si>
    <t>Calcium carbonate</t>
  </si>
  <si>
    <t>'28369990'</t>
  </si>
  <si>
    <t>Peroxocarbonates (percarbonates)</t>
  </si>
  <si>
    <t>'28429080'</t>
  </si>
  <si>
    <t>Other salts of inorganic acids or peroxoacids (including aluminosilicates whether or not chemically defined), other than azides &gt; Other &gt; Other</t>
  </si>
  <si>
    <t>AD,AT,BE,BG,CH,CY,CZ,DE,EE,ES,FI,FR,GR,HR,HU,IE,IT,LT,LU,LV,MT,NO,PL,PT,RO,SE,SI,SK,TR</t>
  </si>
  <si>
    <t>'28492000'</t>
  </si>
  <si>
    <t>Of silicon</t>
  </si>
  <si>
    <t>'28539010'</t>
  </si>
  <si>
    <t>Distilled or conductivity water and water of similar purity</t>
  </si>
  <si>
    <t>AD,AT,BE,CH,CY,CZ,DE,EE,ES,FI,FR,GR,HR,HU,IE,IT,LT,LU,LV,MT,NO,PL,PT,RO,SE,SI,SK,TR</t>
  </si>
  <si>
    <t>'29'</t>
  </si>
  <si>
    <t>Chapter 29:Organic chemicals</t>
  </si>
  <si>
    <t>'29054500'</t>
  </si>
  <si>
    <t>Glycerol</t>
  </si>
  <si>
    <t>'29181400'</t>
  </si>
  <si>
    <t>Citric acid</t>
  </si>
  <si>
    <t>'29224100'</t>
  </si>
  <si>
    <t>Organic chemicals</t>
  </si>
  <si>
    <t>'29365000'</t>
  </si>
  <si>
    <t>Organic chemical</t>
  </si>
  <si>
    <t>FR,IE</t>
  </si>
  <si>
    <t>'30'</t>
  </si>
  <si>
    <t>Chapter 30:Pharmaceutical products</t>
  </si>
  <si>
    <t>'30021500'</t>
  </si>
  <si>
    <t>Immunological products, put up in measured doses or in forms or packings for retail sale</t>
  </si>
  <si>
    <t>Cultures of micro-organisms &gt; Other</t>
  </si>
  <si>
    <t>BE,CH,FI,FR,SE</t>
  </si>
  <si>
    <t>'30049000'</t>
  </si>
  <si>
    <t>Medicaments (excluding goods of heading 3002, 3005 or 3006) consisting of mixed or unmixed products for therapeutic or prophylactic uses, put up in measured doses (including those in the form of transdermal administration systems) or in forms or packings for retail sale &gt; Other</t>
  </si>
  <si>
    <t>AD,AT,BE,BG,CH,CY,CZ,DE,DK,EE,ES,FR,GR,HR,HU,IE,IT,LT,LU,LV,MT,NO,PL,PT,RO,SE,SI,SK,TR</t>
  </si>
  <si>
    <t>'30051000'</t>
  </si>
  <si>
    <t>Adhesive dressings and other articles having an adhesive layer</t>
  </si>
  <si>
    <t>'30059031'</t>
  </si>
  <si>
    <t>Other &gt; Gauze and articles of gauze</t>
  </si>
  <si>
    <t>'30059050'</t>
  </si>
  <si>
    <t>Of textile materials &gt; Other</t>
  </si>
  <si>
    <t>'30059099'</t>
  </si>
  <si>
    <t>Wadding, gauze, bandages and similar articles (for example, dressings, adhesive plasters, poultices), impregnated or coated with pharmaceutical substances or put up in forms or packings for retail sale for medical, surgical, dental or veterinary purposes &gt; Other &gt; Other &gt; Other</t>
  </si>
  <si>
    <t>'30061090'</t>
  </si>
  <si>
    <t>Sterile surgical catgut, similar sterile suture materials (including sterile absorbable surgical or dental yarns) and sterile tissue adhesives for surgical wound closure; sterile laminaria and sterile laminaria tents; sterile absorbable surgical or dental haemostatics;... &gt; Other</t>
  </si>
  <si>
    <t>'30064000'</t>
  </si>
  <si>
    <t>Dental cements and other dental fillings; bone reconstruction cements</t>
  </si>
  <si>
    <t>'30065000'</t>
  </si>
  <si>
    <t>First-aid boxes and kits</t>
  </si>
  <si>
    <t>'31'</t>
  </si>
  <si>
    <t>Chapter 31:Fertilisers</t>
  </si>
  <si>
    <t>'3302'</t>
  </si>
  <si>
    <t>Mixtures of odoriferous substances and mixtures (including alcoholic solutions) with a basis of one or more of these substances, of a kind used as raw materials in industry; other preparations based on odoriferous substances, of a kind used for the manufacture of beverages</t>
  </si>
  <si>
    <t>'33021090'</t>
  </si>
  <si>
    <t>Of a kind used in the food industries</t>
  </si>
  <si>
    <t>'3303'</t>
  </si>
  <si>
    <t>Perfumes and toilet waters</t>
  </si>
  <si>
    <t>'33030000'</t>
  </si>
  <si>
    <t>'33030010'</t>
  </si>
  <si>
    <t>Perfumes</t>
  </si>
  <si>
    <t>'33030090'</t>
  </si>
  <si>
    <t>Toilet waters</t>
  </si>
  <si>
    <t>`33041000'</t>
  </si>
  <si>
    <t>Lip make-up preparations</t>
  </si>
  <si>
    <t>AD,AT,BE,BG,CH,CY,CZ,DE,DK,EE,FI,FR,GR,HR,HU,IE,LT,LU,LV,MT,NL,NO,PL,PT,RO,SE,SI,SK,TR</t>
  </si>
  <si>
    <t>'3501'</t>
  </si>
  <si>
    <t>Casein, caseinates and other casein derivatives; casein glues</t>
  </si>
  <si>
    <t>'3502'</t>
  </si>
  <si>
    <t>Albumins (including concentrates of two or more whey proteins, containing by weight more than 80% whey proteins, calculated on the dry matter), albuminates and other albumin derivatives</t>
  </si>
  <si>
    <t>'3503'</t>
  </si>
  <si>
    <t>Gelatin (including gelatin in rectangular (including square) sheets, whether or not surface-worked or coloured) and gelatin derivatives; isinglass; other glues of animal origin, excluding casein glues of heading 3501</t>
  </si>
  <si>
    <t>'3504'</t>
  </si>
  <si>
    <t>Peptones and their derivatives; other protein substances and their derivatives, not elsewhere specified or included; hide powder, whether or not chromed</t>
  </si>
  <si>
    <t>'3507'</t>
  </si>
  <si>
    <t>Enzymes; prepared enzymes not elsewhere specified or included</t>
  </si>
  <si>
    <t>'36'</t>
  </si>
  <si>
    <t>Chapter 36:	Explosives; pyrotechnic products; matches; pyrophoric alloys; certain combustible preparations</t>
  </si>
  <si>
    <t>'36050000'</t>
  </si>
  <si>
    <t>Matches, other than pyrotechnic articles of heading 3604</t>
  </si>
  <si>
    <t>'38'</t>
  </si>
  <si>
    <t>Chapter 38:Miscellaneous chemical products</t>
  </si>
  <si>
    <t>'38051010'</t>
  </si>
  <si>
    <t>Gum turpentine</t>
  </si>
  <si>
    <t>'38089410'</t>
  </si>
  <si>
    <t>Based on quaternary ammonium salts</t>
  </si>
  <si>
    <t>'38099100'</t>
  </si>
  <si>
    <t>Other &gt; Of a kind used in the textile or like industries</t>
  </si>
  <si>
    <t>'38101000'</t>
  </si>
  <si>
    <t>Pickling preparations for metal surfaces; soldering, brazing or welding powders and pastes consisting of metal and other materials</t>
  </si>
  <si>
    <t>'38112100'</t>
  </si>
  <si>
    <t>Additives for lubricating oils</t>
  </si>
  <si>
    <t>'38119000'</t>
  </si>
  <si>
    <t>Anti-knock preparations, oxidation inhibitors, gum inhibitors, viscosity improvers, anti-corrosive preparations and other prepared additives, for mineral oils (including gasoline) or for other liquids used for the same purposes as mineral oils &gt; Other</t>
  </si>
  <si>
    <t>'38123910'</t>
  </si>
  <si>
    <t>Anti-oxidising preparations</t>
  </si>
  <si>
    <t>'38140090'</t>
  </si>
  <si>
    <t>Organic composite solvents and thinners, not elsewhere specified or included; prepared paint or varnish removers &gt; Other</t>
  </si>
  <si>
    <t>'38160000'</t>
  </si>
  <si>
    <t>Refractory cements, mortars, concretes and similar compositions, including dolomite ramming mix, other than products of heading 3801</t>
  </si>
  <si>
    <t>'38190000'</t>
  </si>
  <si>
    <t>Hydraulic brake fluids and other prepared liquids for hydraulic transmission, not containing or containing less than 70% by weight of petroleum oils or oils obtained from bituminous minerals</t>
  </si>
  <si>
    <t>'38200000'</t>
  </si>
  <si>
    <t>Anti-freezing preparations and prepared de-icing fluids</t>
  </si>
  <si>
    <t>'38229000'</t>
  </si>
  <si>
    <t>Diagnostic or laboratory reagents on a backing, prepared diagnostic or laboratory reagents whether or not on a backing, whether or not put up in the form of kits, other than those of heading 3006; certified reference materials &gt; Other</t>
  </si>
  <si>
    <t>'38249100'</t>
  </si>
  <si>
    <t>Other &gt; Mixtures and preparations consisting mainly of (5-ethyl-2-methyl-2-oxido-1.3,2-dioxaphosphinan-5-yl)methyl methyl methylphosphonate and bis[(5-ethyl-2-methyl-2-oxido-1.3,2-dioxaphosphinan-5-yl)methyl] methylphosphonate</t>
  </si>
  <si>
    <t>'38249945'</t>
  </si>
  <si>
    <t>Other &gt; Anti-scaling and similar compounds</t>
  </si>
  <si>
    <t>'38249993'</t>
  </si>
  <si>
    <t>Prepared binders for foundry moulds or cores; chemical products and preparations of the chemical or allied industries (including those consisting of mixtures of natural products), not elsewhere specified or included &gt; Chemical products or preparations, predominantly... &gt; Other</t>
  </si>
  <si>
    <t>'38249996'</t>
  </si>
  <si>
    <t>Prepared binders for foundry moulds or cores; chemical products and preparations of the chemical or allied industries (including those consisting of mixtures of natural products), not elsewhere specified or included &gt; Other &gt; Other</t>
  </si>
  <si>
    <t>'38255000'</t>
  </si>
  <si>
    <t>Wastes of metal-pickling liquors, hydraulic fluids, brake fluids and anti-freeze fluids</t>
  </si>
  <si>
    <t>'38260010'</t>
  </si>
  <si>
    <t>Fatty-acid mono-alkyl esters, containing by weight 96.5% or more of esters (famae)</t>
  </si>
  <si>
    <t>'3924'</t>
  </si>
  <si>
    <t>Tableware, kitchenware, other household articles and hygienic or toilet articles, of plastics</t>
  </si>
  <si>
    <t>AD,AT,BE,BG,CH,CY,CZ,DE,DK,EE,ES,FI,FR,GR,HR,HU,IE,IT,LT,LU,LV,MT,NL,NO,PT,RO,SE,SI,SK,TR</t>
  </si>
  <si>
    <t>'4004'</t>
  </si>
  <si>
    <t>Waste, parings and scrap of rubber (other than hard rubber) and powders and granules obtained therefrom</t>
  </si>
  <si>
    <t>'4011'</t>
  </si>
  <si>
    <t>New pneumatic tyres, of rubber</t>
  </si>
  <si>
    <t>'40111000'</t>
  </si>
  <si>
    <t>New pneumatic tyres, of rubber; Of a kind used on motor cars (including station wagons and racing cars)</t>
  </si>
  <si>
    <t>'40112010'</t>
  </si>
  <si>
    <t>New pneumatic tyres, of rubber; Of a kind used on buses or lorries; With a load index not exceeding 121</t>
  </si>
  <si>
    <t>AD,AT,BE,CH,CY,CZ,DE,DK,EE,ES,FI,FR,GR,HR,HU,IE,IT,LT,LU,LV,MT,NL,NO,PL,PT,RO,SE,SI,SK,TR</t>
  </si>
  <si>
    <t>'40114000'</t>
  </si>
  <si>
    <t>New pneumatic tyres, of rubber; Of a kind used on motorcycles</t>
  </si>
  <si>
    <t>'40115000'</t>
  </si>
  <si>
    <t>New pneumatic tyres, of rubber; Of a kind used on bicycles</t>
  </si>
  <si>
    <t>'40119000'</t>
  </si>
  <si>
    <t>New pneumatic tyres, of rubber; Other</t>
  </si>
  <si>
    <t>'4012'</t>
  </si>
  <si>
    <t>Retreaded or used pneumatic tyres of rubber; solid or cushion tyres, tyre treads and tyre flaps, of rubber</t>
  </si>
  <si>
    <t>'40129020'</t>
  </si>
  <si>
    <t>Solid or cushion tyres</t>
  </si>
  <si>
    <t>AD,AT,BE,CH,CY,CZ,DE,EE,ES,FI,FR,GR,HR,HU,IE,IT,LT,LU,LV,MT,NL,NO,PL,PT,RO,SE,SI,SK,TR</t>
  </si>
  <si>
    <t>'4017'</t>
  </si>
  <si>
    <t>Hard rubber (for example, ebonite) in all forms, including waste and scrap; articles of hard rubber</t>
  </si>
  <si>
    <t>'41'</t>
  </si>
  <si>
    <t>Chapter 41:Raw hides and skins (other than furskins) and leather</t>
  </si>
  <si>
    <t>'41044100'</t>
  </si>
  <si>
    <t>In the dry state (crust)</t>
  </si>
  <si>
    <t>'41071219'</t>
  </si>
  <si>
    <t>Bovine (including buffalo) leather, of a unit surface area not exceeding 28 square feet (2.6 m2) &gt; Other</t>
  </si>
  <si>
    <t>AD,AT,BE,BG,CH,CY,CZ,DE,EE,ES,FI,FR,GR,HR,HU,IE,IT,LT,LU,LV,MT,NL,NO,PL,PT,RO,SE,SI,SK,TR</t>
  </si>
  <si>
    <t>'41131000'</t>
  </si>
  <si>
    <t>Of goats or kids</t>
  </si>
  <si>
    <t>'41141010'</t>
  </si>
  <si>
    <t>Of sheep or lambs</t>
  </si>
  <si>
    <t>'41151000'</t>
  </si>
  <si>
    <t>Composition leather with a basis of leather or leather fibre, in slabs, sheets or strip, whether or not in rolls</t>
  </si>
  <si>
    <t>'4206'</t>
  </si>
  <si>
    <t>Articles of gut (other than silkworm gut), of goldbeater's skin, of bladders or of tendons</t>
  </si>
  <si>
    <t>'4301'</t>
  </si>
  <si>
    <t>Raw furskins (including heads, tails, paws and other pieces or cuttings, suitable for furriers' use), other than raw hides and skins of heading 4101, 4102 or 4103</t>
  </si>
  <si>
    <t>'4302'</t>
  </si>
  <si>
    <t>Tanned or dressed furskins (including heads, tails, paws and other pieces or cuttings), unassembled, or assembled (without the addition of other materials) other than those of heading 4303</t>
  </si>
  <si>
    <t>'43021999'</t>
  </si>
  <si>
    <t>Whole skins, with or without head, tail or paws, not assembled &gt; Other &gt; Other</t>
  </si>
  <si>
    <t>'4419'</t>
  </si>
  <si>
    <t>Tableware and kitchenware, of wood</t>
  </si>
  <si>
    <t>'4907'</t>
  </si>
  <si>
    <t>Unused postage, revenue or similar stamps of current or new issue in the country in which they have, or will have, a recognised face value; stamp-impressed paper; banknotes; cheque forms; stock, share or bond certificates and similar documents of title</t>
  </si>
  <si>
    <t>'49070030'</t>
  </si>
  <si>
    <t>Banknotes</t>
  </si>
  <si>
    <t>CZ,DE,IT,LU</t>
  </si>
  <si>
    <t>'49070090'</t>
  </si>
  <si>
    <t>Unused postage, revenue or similar stamps of current or new issue in the country in which they have, or will have, a recognised face value; stamp-impressed paper; banknotes; cheque forms; stock, share or bond certificates and similar documents of title &gt; Other</t>
  </si>
  <si>
    <t>'5101'</t>
  </si>
  <si>
    <t>Wool, not carded or combed</t>
  </si>
  <si>
    <t>'5102'</t>
  </si>
  <si>
    <t>Fine or coarse animal hair, not carded or combed</t>
  </si>
  <si>
    <t>'5103'</t>
  </si>
  <si>
    <t>Waste of wool or of fine or coarse animal hair, including yarn waste but excluding garnetted stock</t>
  </si>
  <si>
    <t>'6701'</t>
  </si>
  <si>
    <t>Skins and other parts of birds with their feathers or down, feathers, parts of feathers, down and articles thereof (other than goods of heading 0505 and worked quills and scapes)</t>
  </si>
  <si>
    <t>'6911'</t>
  </si>
  <si>
    <t>Tableware, kitchenware, other household articles and toilet articles, of porcelain or china</t>
  </si>
  <si>
    <t>'6912'</t>
  </si>
  <si>
    <t>Ceramic tableware, kitchenware, other household articles and toilet articles, other than of porcelain or china</t>
  </si>
  <si>
    <t>'7013'</t>
  </si>
  <si>
    <t>Glassware of a kind used for table, kitchen, toilet, office, indoor decoration or similar purposes (other than that of heading 7010 or 7018)</t>
  </si>
  <si>
    <t>'7101'</t>
  </si>
  <si>
    <t>Pearls, natural or cultured, whether or not worked or graded but not strung, mounted or set; pearls, natural or cultured, temporarily strung for convenience of transport</t>
  </si>
  <si>
    <t>'7102'</t>
  </si>
  <si>
    <t>Diamonds, whether or not worked, but not mounted or set</t>
  </si>
  <si>
    <t>'7103'</t>
  </si>
  <si>
    <t>Precious stones (other than diamonds) and semi-precious stones, whether or not worked or graded but not strung, mounted or set; ungraded precious stones (other than diamonds) and semi-precious stones, temporarily strung for convenience of transport</t>
  </si>
  <si>
    <t>'71031000'</t>
  </si>
  <si>
    <t>Unworked or simply sawn or roughly shaped</t>
  </si>
  <si>
    <t>'7104'</t>
  </si>
  <si>
    <t>Synthetic or reconstructed precious or semi-precious stones, whether or not worked or graded but not strung, mounted or set; ungraded synthetic or reconstructed precious or semi-precious stones, temporarily strung for convenience of transport</t>
  </si>
  <si>
    <t>'71049900'</t>
  </si>
  <si>
    <t>Synthetic or reconstructed precious or semi-precious stones, whether or not worked or graded but not strung, mounted or set; ungraded synthetic or reconstructed precious or semi-precious stones, temporarily strung for convenience of transport &gt; Other &gt; Other</t>
  </si>
  <si>
    <t>'7105'</t>
  </si>
  <si>
    <t>Dust and powder of natural or synthetic precious or semi-precious stones</t>
  </si>
  <si>
    <t>'71059000'</t>
  </si>
  <si>
    <t>Dust and powder of natural or synthetic precious or semi-precious stones &gt; Other</t>
  </si>
  <si>
    <t>'7110'</t>
  </si>
  <si>
    <t>Platinum, unwrought or in semi-manufactured forms, or in powder form</t>
  </si>
  <si>
    <t>'7111'</t>
  </si>
  <si>
    <t>Base metals, silver or gold, clad with platinum, not further worked than semi-manufactured</t>
  </si>
  <si>
    <t>'7112'</t>
  </si>
  <si>
    <t>Waste and scrap of precious metal or of metal clad with precious metal; other waste and scrap containing precious metal or precious-metal compounds, of a kind used principally for the recovery of precious metal other than goods of heading 8549</t>
  </si>
  <si>
    <t>'71129900'</t>
  </si>
  <si>
    <t>Waste and scrap of precious metal or of metal clad with precious metal; other waste and scrap containing precious metal or precious-metal compounds, of a kind used principally for the recovery of precious metal other than goods of heading 8549 &gt; Other &gt; Other</t>
  </si>
  <si>
    <t>'7116'</t>
  </si>
  <si>
    <t>Articles of natural or cultured pearls, precious or semi-precious stones (natural, synthetic or reconstructed)</t>
  </si>
  <si>
    <t>'71161000'</t>
  </si>
  <si>
    <t>Of natural or cultured pearls</t>
  </si>
  <si>
    <t>'71162011'</t>
  </si>
  <si>
    <t>Necklaces, bracelets and other articles made wholly of natural precious or semi-precious stones, simply strung without fasteners or other accessories</t>
  </si>
  <si>
    <t>'71162080'</t>
  </si>
  <si>
    <t>Of precious or semi-precious stones (natural, synthetic or reconstructed) &gt; Other</t>
  </si>
  <si>
    <t>'7204'</t>
  </si>
  <si>
    <t>Ferrous waste and scrap; remelting scrap ingots of iron or steel</t>
  </si>
  <si>
    <t>'7323'</t>
  </si>
  <si>
    <t>Table, kitchen or other household articles and parts thereof, of iron or steel; iron or steel wool; pot scourers and scouring or polishing pads, gloves and the like, of iron or steel</t>
  </si>
  <si>
    <t>'7404'</t>
  </si>
  <si>
    <t>Copper waste and scrap</t>
  </si>
  <si>
    <t>'7503'</t>
  </si>
  <si>
    <t>Nickel waste and scrap</t>
  </si>
  <si>
    <t>'7602'</t>
  </si>
  <si>
    <t>Aluminium waste and scrap</t>
  </si>
  <si>
    <t>'7802'</t>
  </si>
  <si>
    <t>Lead waste and scrap</t>
  </si>
  <si>
    <t>'7902'</t>
  </si>
  <si>
    <t>Zinc waste and scrap</t>
  </si>
  <si>
    <t>'8002'</t>
  </si>
  <si>
    <t>Tin waste and scrap</t>
  </si>
  <si>
    <t>'81'</t>
  </si>
  <si>
    <t>Chapter 81:Other base metals; cermets; articles thereof</t>
  </si>
  <si>
    <t>'81089090'</t>
  </si>
  <si>
    <t>Titanium and articles thereof, including waste and scrap</t>
  </si>
  <si>
    <t>'8214'</t>
  </si>
  <si>
    <t>Other articles of cutlery (for example, hair clippers, butchers' or kitchen cleavers, choppers and mincing knives, paperknives); manicure or pedicure sets and instruments (including nail files)</t>
  </si>
  <si>
    <t>'8215'</t>
  </si>
  <si>
    <t>Spoons, forks, ladles, skimmers, cake-servers, fish-knives, butter-knives, sugar tongs and similar kitchen or tableware</t>
  </si>
  <si>
    <t>'86'</t>
  </si>
  <si>
    <t>Chapter 86:Railway or tramway locomotives, rolling stock and parts thereof; railway or tramway track fixtures and fittings and parts thereof; mechanical (including electromechanical) traffic signalling equipment of all kinds</t>
  </si>
  <si>
    <t>'8701'</t>
  </si>
  <si>
    <t>Tractors (other than tractors of heading 8709)</t>
  </si>
  <si>
    <t>'8702'</t>
  </si>
  <si>
    <t>Motor vehicles for the transport of ten or more persons, including the driver</t>
  </si>
  <si>
    <t>'87021011'</t>
  </si>
  <si>
    <t>Of a cylinder capacity exceeding 2 500 cm&lt;sup&gt;3&lt;/sup&gt; &gt; New</t>
  </si>
  <si>
    <t>'8703'</t>
  </si>
  <si>
    <t>Motor cars and other motor vehicles principally designed for the transport of persons (other than those of heading 8702), including station wagons and racing cars</t>
  </si>
  <si>
    <t>'87039000'</t>
  </si>
  <si>
    <t>Motor cars and other motor vehicles principally designed for the transport of persons (other than those of heading 8702), including station wagons and racing cars &gt; Other</t>
  </si>
  <si>
    <t>'8704'</t>
  </si>
  <si>
    <t>Motor vehicles for the transport of goods</t>
  </si>
  <si>
    <t>'8705'</t>
  </si>
  <si>
    <t>Special purpose motor vehicles, other than those principally designed for the transport of persons or goods (for example, breakdown lorries, crane lorries, fire fighting vehicles, concrete-mixer lorries, road sweeper lorries, spraying lorries, mobile workshops, mobile radiological units)</t>
  </si>
  <si>
    <t>'8706'</t>
  </si>
  <si>
    <t>Chassis fitted with engines, for the motor vehicles of headings 8701 to 8705</t>
  </si>
  <si>
    <t>'87060091'</t>
  </si>
  <si>
    <t>Other &gt; For vehicles of heading 8703</t>
  </si>
  <si>
    <t>'8707'</t>
  </si>
  <si>
    <t>Bodies (including cabs), for the motor vehicles of headings 8701 to 8705</t>
  </si>
  <si>
    <t>'87079010'</t>
  </si>
  <si>
    <t>For the industrial assembly of:&lt;br&gt;pedestrian-controlled tractors of subheading 8701 10;&lt;br&gt;vehicles of heading 8704 with either a compression-ignition internal combustion piston engine (diesel or semi-diesel)...&lt;br&gt;special purpose motor vehicles of heading 8705</t>
  </si>
  <si>
    <t>'8710'</t>
  </si>
  <si>
    <t>Tanks and other armoured fighting vehicles, motorised, whether or not fitted with weapons, and parts of such vehicles</t>
  </si>
  <si>
    <t>'87100000'</t>
  </si>
  <si>
    <t>'8801'</t>
  </si>
  <si>
    <t>Balloons and dirigibles; gliders, hang gliders and other non-powered aircraft</t>
  </si>
  <si>
    <t>'8802'</t>
  </si>
  <si>
    <t>Other aircraft (for example, helicopters, aeroplanes), except unmanned aircraft of heading 8806; spacecraft (including satellites) and suborbital and spacecraft launch vehicles</t>
  </si>
  <si>
    <t>'8805'</t>
  </si>
  <si>
    <t>Aircraft launching gear; deck-arrestor or similar gear; ground flying trainers; parts of the foregoing articles</t>
  </si>
  <si>
    <t>'8901'</t>
  </si>
  <si>
    <t>Cruise ships, excursion boats, ferry-boats, cargo ships, barges and similar vessels for the transport of persons or goods</t>
  </si>
  <si>
    <t>'8902'</t>
  </si>
  <si>
    <t>Fishing vessels; factory ships and other vessels for processing or preserving fishery products</t>
  </si>
  <si>
    <t>'8903'</t>
  </si>
  <si>
    <t>Yachts and other vessels for pleasure or sports; rowing boats and canoes</t>
  </si>
  <si>
    <t>'8904'</t>
  </si>
  <si>
    <t>Tugs and pusher craft</t>
  </si>
  <si>
    <t>'8905'</t>
  </si>
  <si>
    <t>Light-vessels, fire-floats, dredgers, floating cranes, and other vessels the navigability of which is subsidiary to their main function; floating docks; floating or submersible drilling or production platforms</t>
  </si>
  <si>
    <t>'8906'</t>
  </si>
  <si>
    <t>Other vessels, including warships and lifeboats other than rowing boats</t>
  </si>
  <si>
    <t>'8908'</t>
  </si>
  <si>
    <t>Vessels and other floating structures for breaking up</t>
  </si>
  <si>
    <t>'93'</t>
  </si>
  <si>
    <t>Chapter 93:Arms and ammunition; parts and accessories thereof</t>
  </si>
  <si>
    <t>'97'</t>
  </si>
  <si>
    <t>Chapter 97:Works of art, collectors' pieces and antiques</t>
  </si>
  <si>
    <t>'97019000'</t>
  </si>
  <si>
    <t>Not found, Probably invalid HSCode</t>
  </si>
  <si>
    <t>'97019100'</t>
  </si>
  <si>
    <t>Paintings, drawing and pastels</t>
  </si>
  <si>
    <t>BE,CH,DE,PL</t>
  </si>
  <si>
    <t>'97030000'</t>
  </si>
  <si>
    <t>Original sculpture and statuary, in any material</t>
  </si>
  <si>
    <t>'97040000'</t>
  </si>
  <si>
    <t>Postage or revenue stamps, stamp-postmarks, first-day covers, postal stationery (stamped paper), and the like, used or unused, other than those of heading 4907</t>
  </si>
  <si>
    <t>BE,CZ,DE,IT,SE,SK</t>
  </si>
  <si>
    <t>'97050000'</t>
  </si>
  <si>
    <t>Collections and collectorsâ€™ pieces of archaeological, ethnographic, historical, zoological, botanical, mineralogical, anatomical, paleontological or numismatic interest</t>
  </si>
  <si>
    <t>'97052100'</t>
  </si>
  <si>
    <t>Human specimens and parts thereof</t>
  </si>
  <si>
    <t>DE,PL</t>
  </si>
  <si>
    <t>'97052200'</t>
  </si>
  <si>
    <t>Extinct or endangered species and parts thereof</t>
  </si>
  <si>
    <t>'97052900'</t>
  </si>
  <si>
    <t>Collections and collectorsâ€™ pieces of zoological, botanical, mineralogical, anatomical or paleontological interest &gt; Other</t>
  </si>
  <si>
    <t>'97053900'</t>
  </si>
  <si>
    <t>Collections and collectors' pieces of numismatic interest &gt; Other</t>
  </si>
  <si>
    <t>'97061000'</t>
  </si>
  <si>
    <t>Antiques of an age exceeding 100 years &gt; Of an age exceeding 250 years</t>
  </si>
  <si>
    <t>AT,CZ,DE,DK,IT,PT</t>
  </si>
  <si>
    <t>'97069000'</t>
  </si>
  <si>
    <t>Antiques of an age exceeding 100 years &gt; Other</t>
  </si>
  <si>
    <t>'98'</t>
  </si>
  <si>
    <t>Chapter 98:Complete industrial plant</t>
  </si>
  <si>
    <t>'99'</t>
  </si>
  <si>
    <t>Chapter 99:Special combined nomenclature codes</t>
  </si>
  <si>
    <t>Country</t>
  </si>
  <si>
    <t>ISO</t>
  </si>
  <si>
    <t>Austria</t>
  </si>
  <si>
    <t>AT</t>
  </si>
  <si>
    <t>Austria (AT)</t>
  </si>
  <si>
    <t>Belgium</t>
  </si>
  <si>
    <t>BE</t>
  </si>
  <si>
    <t>Belgium (BE)</t>
  </si>
  <si>
    <t>Bulgaria</t>
  </si>
  <si>
    <t>BG</t>
  </si>
  <si>
    <t>Bulgaria (BG)</t>
  </si>
  <si>
    <t>Croatia</t>
  </si>
  <si>
    <t>HR</t>
  </si>
  <si>
    <t>Croatia (HR)</t>
  </si>
  <si>
    <t>Czech Republic</t>
  </si>
  <si>
    <t>CZ</t>
  </si>
  <si>
    <t>Czech Republic (CZ)</t>
  </si>
  <si>
    <t>Denmark</t>
  </si>
  <si>
    <t>DK</t>
  </si>
  <si>
    <t>Denmark (DK)</t>
  </si>
  <si>
    <t>Estonia</t>
  </si>
  <si>
    <t>EE</t>
  </si>
  <si>
    <t>Estonia (EE)</t>
  </si>
  <si>
    <t>Finland</t>
  </si>
  <si>
    <t>FI</t>
  </si>
  <si>
    <t>Finland (FI)</t>
  </si>
  <si>
    <t>France</t>
  </si>
  <si>
    <t>FR</t>
  </si>
  <si>
    <t>France (FR)</t>
  </si>
  <si>
    <t>Germany</t>
  </si>
  <si>
    <t>Germany (DE)</t>
  </si>
  <si>
    <t>Greece</t>
  </si>
  <si>
    <t>GR</t>
  </si>
  <si>
    <t>Greece (GR)</t>
  </si>
  <si>
    <t>Hungary</t>
  </si>
  <si>
    <t>HU</t>
  </si>
  <si>
    <t>Hungary (HU)</t>
  </si>
  <si>
    <t>Ireland</t>
  </si>
  <si>
    <t>Ireland (IE)</t>
  </si>
  <si>
    <t>Italy</t>
  </si>
  <si>
    <t>IT</t>
  </si>
  <si>
    <t>Italy (IT)</t>
  </si>
  <si>
    <t>Latvia</t>
  </si>
  <si>
    <t>LV</t>
  </si>
  <si>
    <t>Latvia (LV)</t>
  </si>
  <si>
    <t>Lithuania</t>
  </si>
  <si>
    <t>LT</t>
  </si>
  <si>
    <t>Lithuania (LT)</t>
  </si>
  <si>
    <t>Luxembourg</t>
  </si>
  <si>
    <t>LU</t>
  </si>
  <si>
    <t>Luxembourg (LU)</t>
  </si>
  <si>
    <t>Malta</t>
  </si>
  <si>
    <t>MT</t>
  </si>
  <si>
    <t>Malta (MT)</t>
  </si>
  <si>
    <t>Netherlands</t>
  </si>
  <si>
    <t>NL</t>
  </si>
  <si>
    <t>Netherlands (NL)</t>
  </si>
  <si>
    <t>Poland</t>
  </si>
  <si>
    <t>PL</t>
  </si>
  <si>
    <t>Poland (PL)</t>
  </si>
  <si>
    <t>Portugal</t>
  </si>
  <si>
    <t>PT</t>
  </si>
  <si>
    <t>Portugal (PT)</t>
  </si>
  <si>
    <t>Romania</t>
  </si>
  <si>
    <t>RO</t>
  </si>
  <si>
    <t>Romania (RO)</t>
  </si>
  <si>
    <t>Slovakia</t>
  </si>
  <si>
    <t>SK</t>
  </si>
  <si>
    <t>Slovakia (SK)</t>
  </si>
  <si>
    <t>Slovenia</t>
  </si>
  <si>
    <t>SI</t>
  </si>
  <si>
    <t>Slovenia (SI)</t>
  </si>
  <si>
    <t>Spain</t>
  </si>
  <si>
    <t>ES</t>
  </si>
  <si>
    <t>Spain (ES)</t>
  </si>
  <si>
    <t>Sweden</t>
  </si>
  <si>
    <t>SE</t>
  </si>
  <si>
    <t>Sweden (SE)</t>
  </si>
  <si>
    <t>Restriction Level</t>
  </si>
  <si>
    <t>AD,AT,BG,CH,CY,CZ,DE,DK,EE,ES,FI,FR,GR,HR,HU,IE,IT,LT,LU,LV,MT,NL,NO,PL,PT,RO,SE,SI,SK,TR</t>
  </si>
  <si>
    <t>AD,AT,BG,CH,CY,CZ,DE,EE,ES,FR,GR,HR,HU,IE,IT,LT,LU,LV,MT,NO,PL,PT,RO,SE,SI,SK,TR</t>
  </si>
  <si>
    <t>AD,CH,CY,CZ,DE,DK,EE,FR,GR,HU,IE,LT,LU,MT,NO,PL,PT,RO,SE,SK,TR</t>
  </si>
  <si>
    <t>'13021970'</t>
  </si>
  <si>
    <t>Vegetable saps and extracts  Other  Other</t>
  </si>
  <si>
    <t>'14012000'</t>
  </si>
  <si>
    <t>Rattans</t>
  </si>
  <si>
    <t>AT,BG,CY,CZ,DE,DK,EE,ES,FI,FR,GR,HR,HU,IT,LT,LU,LV,MT,NL,PL,PT,RO,SE,SI,SK</t>
  </si>
  <si>
    <t>'16024930'</t>
  </si>
  <si>
    <t>Of meat or meat offal, of any kind, including fats of any kind or origin</t>
  </si>
  <si>
    <t>'18069019'</t>
  </si>
  <si>
    <t>AD,AT,CH,CY,CZ,DE,EE,FR,IE,LT,LU,LV,MT,NO,PT,RO,SK,TR</t>
  </si>
  <si>
    <t>'22019000'</t>
  </si>
  <si>
    <t>Pure Still Water with added Amino Acids &amp; Electrolytes</t>
  </si>
  <si>
    <t>AT,DE,IE,NL</t>
  </si>
  <si>
    <t>AD,AT,CH,CY,CZ,DE,DK,EE,FI,FR,IE,LT,LU,LV,MT,NL,NO,PT,RO,SK,TR</t>
  </si>
  <si>
    <t>AD,CH,CY,CZ,DK,FR,IE,LT,LU,LV,MT,NL,NO,PT,RO,SK,TR</t>
  </si>
  <si>
    <t>AD,CH,CY,CZ,DK,FI,FR,IE,LT,LU,LV,MT,NL,NO,PT,RO,SK,TR</t>
  </si>
  <si>
    <t>AD,CH,CY,CZ,DE,DK,FI,FR,IE,LT,LU,LV,MT,NL,NO,PT,RO,SK,TR</t>
  </si>
  <si>
    <t>CH</t>
  </si>
  <si>
    <t>AD,AT,BE,BG,CH,CY,CZ,DE,DK,EE,ES,FI,FR,GR,HR,HU,IE,LT,LU,LV,MT,NL,NO,PL,PT,RO,SE,SI,SK,TR</t>
  </si>
  <si>
    <t>AD,AT,BE,BG,CH,CY,CZ,DE,DK,EE,ES,FI,FR,GR,HR,HU,IE,IT,LT,LU,LV,MT,NO,PL,PT,RO,SE,SI,SK,TR</t>
  </si>
  <si>
    <t>'30024900'</t>
  </si>
  <si>
    <t>Cultures of micro-organisms Other</t>
  </si>
  <si>
    <t>'30039000'</t>
  </si>
  <si>
    <t>Medicaments</t>
  </si>
  <si>
    <t>'30063000'</t>
  </si>
  <si>
    <t>Opacifying preparations for x-ray examinations; diagnostic reagents designed to be administered to the patient</t>
  </si>
  <si>
    <t>AD,AT,BE,CY,CZ,DE,DK,FR,GR,HR,HU,LT,LU,LV,MT,NL,NO,PT,RO,SE,SI,SK,TR</t>
  </si>
  <si>
    <t>'33041000'</t>
  </si>
  <si>
    <t>'33043000'</t>
  </si>
  <si>
    <t>Manicure or pedicure preparations</t>
  </si>
  <si>
    <t>BG,DE,EE,FI,HU,LT,LU,MT,NO,SE,SI</t>
  </si>
  <si>
    <t>'33049900'</t>
  </si>
  <si>
    <t>Beauty or make-up preparations Other</t>
  </si>
  <si>
    <t>AT,BE,BG,CH,CZ,DE,DK,EE,FI,FR,GR,HR,IE,LU,LV,MT,NL,NO,PT,RO,SE,SI</t>
  </si>
  <si>
    <t>AT,BE,BG,CZ,DE,DK,EE,ES,FI,FR,GR,HR,HU,IE,IT,LT,LU,LV,MT,NL,PL,RO,SE,SI,SK</t>
  </si>
  <si>
    <t>AT,BE,BG,CZ,DE,DK,EE,ES,FI,FR,GR,HR,HU,IE,IT,LT,LU,LV,MT,NL,PL,PT,RO,SE,SI,SK</t>
  </si>
  <si>
    <t>'61'</t>
  </si>
  <si>
    <t>Articles of apparel and clothing accessories, knitted or crocheted</t>
  </si>
  <si>
    <t>PL,LT,LV,EE</t>
  </si>
  <si>
    <t>'62'</t>
  </si>
  <si>
    <t>Articles of apparel and clothing accessories, not knitted or crocheted</t>
  </si>
  <si>
    <t>'64'</t>
  </si>
  <si>
    <t>Footwear, gaiters and the like; parts of such articles</t>
  </si>
  <si>
    <t>'63090000'</t>
  </si>
  <si>
    <t>Worn clothing and other worn articles</t>
  </si>
  <si>
    <t>AT,DE,SE</t>
  </si>
  <si>
    <t>Other base metals; cermets; articles thereof, Titanium and articles thereof, including waste and scrap, Other, Other</t>
  </si>
  <si>
    <t>'89'</t>
  </si>
  <si>
    <t>Ships, boats and floating structures</t>
  </si>
  <si>
    <t>'89031200'</t>
  </si>
  <si>
    <t>Not designed for use with a motor and unladen (net) weight not exceeding 100 kg</t>
  </si>
  <si>
    <t>'89031900'</t>
  </si>
  <si>
    <t>Inflatable (including rigid hull inflatable) boats (other)</t>
  </si>
  <si>
    <t>,AD,AT,BE,BG,CH,CY,CZ,DE,DK,EE,ES,FI,FR,GR,HR,HU,IE,IT,LT,LU,LV,MT,NL,NO,PL,PT,RO,SE,SI,SK,TR</t>
  </si>
  <si>
    <t>AT,BE,CH,CZ,DE,DK,FI,IT,PL,PT,RO,SE,SK</t>
  </si>
  <si>
    <t>AD,AT,BE,BG,CH,CY,CZ,DE,DK,EE,ES,FI,GR,HR,HU,IE,IT,LT,LU,LV,MT,NL,NO,PL,PT,RO,SE,SI,SK,TR</t>
  </si>
  <si>
    <t>AT,BE,CZ,DE,DK,IT,PL,PT,SE,SI,SK</t>
  </si>
  <si>
    <t>'97051000'</t>
  </si>
  <si>
    <t>Collections and collectorsÃ¢â‚¬â„¢ pieces of archaeological, ethnographic, historical, zoological, botanical, mineralogical, anatomical, paleontological or numismatic interest</t>
  </si>
  <si>
    <t>AT,BE,CZ,DE,DK,IT,PL,PT,SE,SK</t>
  </si>
  <si>
    <t>AT,BE,BG,CZ,DE,DK,EE,ES,FI,FR,GR,HR,HU,IE,IT,LT,LU,LV,MT,NL,PL,PT,RO,SE,SK</t>
  </si>
  <si>
    <t xml:space="preserve">HS code </t>
  </si>
  <si>
    <t>Condition</t>
  </si>
  <si>
    <t>Key</t>
  </si>
  <si>
    <t>B2C shipments only</t>
  </si>
  <si>
    <t>C</t>
  </si>
  <si>
    <t>Concat_Lookup</t>
  </si>
  <si>
    <t xml:space="preserve">B2B shipments only </t>
  </si>
  <si>
    <t>B2B CE Certificate</t>
  </si>
  <si>
    <t>CE Certificate</t>
  </si>
  <si>
    <t xml:space="preserve">New restrictions in place from 17th March 2026. Please read further details below. </t>
  </si>
  <si>
    <t>Explanation</t>
  </si>
  <si>
    <t>B2C ONLY - The HS code provided is only accepted by this destination where the importer is a private individual.</t>
  </si>
  <si>
    <t>B2B ONLY - The HS code provided is only accepted by this destination where the importer is a business.</t>
  </si>
  <si>
    <t>B2B CE Certificate - Goods sent using the HS code provided require a CE certificate and goods must be marked with the CE logo. Does not apply to B2C shipments.</t>
  </si>
  <si>
    <t>CE Certificate - Goods sent using the HS code provided require a CE certificate and goods must be marked with the CE logo.</t>
  </si>
  <si>
    <t xml:space="preserve">B2C, C2C &amp; C2X shipments are allowed. B2B under 20KG is allowed. If consignee holds an AEO certificate then no weight limit applicable. B2B over 20KG NOT permitted to be sent to Poland or goods transiting through PL such as EE,LV,LT.  </t>
  </si>
  <si>
    <t>61'</t>
  </si>
  <si>
    <t>PL,LT,LV,ES</t>
  </si>
  <si>
    <t>Chapter</t>
  </si>
  <si>
    <t>62'</t>
  </si>
  <si>
    <t>64'</t>
  </si>
  <si>
    <t>63090000'</t>
  </si>
  <si>
    <t xml:space="preserve">Commodity code </t>
  </si>
  <si>
    <t>CONDITIONS CHECKER</t>
  </si>
  <si>
    <t>ENTER HS Code ONLY (8-Digit)</t>
  </si>
  <si>
    <t>61</t>
  </si>
  <si>
    <t>ENTER COUNTRY ISO</t>
  </si>
  <si>
    <t>CONDITIONAL INFORMATION:</t>
  </si>
  <si>
    <t>Date</t>
  </si>
  <si>
    <t>Classification Level</t>
  </si>
  <si>
    <t>Countries</t>
  </si>
  <si>
    <t>Comment</t>
  </si>
  <si>
    <t>Type</t>
  </si>
  <si>
    <t>Commodity Code</t>
  </si>
  <si>
    <t>PL has now stated they cannot clear any goods under Chapter 30</t>
  </si>
  <si>
    <t>New customs block</t>
  </si>
  <si>
    <t>France now accept this Commodity Code</t>
  </si>
  <si>
    <t>New customs exception</t>
  </si>
  <si>
    <t>AT,BE,BG,CZ,DE,DK,EE,FI,FR,GR,HR,IT,LU,LV,MT,NL,PL,PT,SE,RO,SI</t>
  </si>
  <si>
    <t xml:space="preserve">Multiple countries confirmed acceptance of this commodity code </t>
  </si>
  <si>
    <t>BG,HR,EE,FI,GR,HU,IE,LV,LT,LU,MT,NL,RO,ES,SE</t>
  </si>
  <si>
    <t>GLS Portal has been unblocked for this commodity code</t>
  </si>
  <si>
    <t xml:space="preserve"> '18069019'</t>
  </si>
  <si>
    <t xml:space="preserve">ALL countries </t>
  </si>
  <si>
    <t>3002490020'</t>
  </si>
  <si>
    <t xml:space="preserve">GLS have blocked this code </t>
  </si>
  <si>
    <t xml:space="preserve">New customs block </t>
  </si>
  <si>
    <t>33049900'</t>
  </si>
  <si>
    <t>BE,CH,DE,EE,FI,GR,HR,IE,LV,MT,NL,NO,RO,SE,SI</t>
  </si>
  <si>
    <t>GLS confirmed can clear this commodity code</t>
  </si>
  <si>
    <t>FR,LU,BG</t>
  </si>
  <si>
    <t>AT,PT</t>
  </si>
  <si>
    <t>'33049900</t>
  </si>
  <si>
    <t>AT,BE,BG,HR,FI,IT,LV,NL,SI,ES</t>
  </si>
  <si>
    <t>'30330010'</t>
  </si>
  <si>
    <t>IE,ES,BG,EE,FI,PL,CH</t>
  </si>
  <si>
    <t>09021000'</t>
  </si>
  <si>
    <t>GLS Belgium have now blocked this commodity code</t>
  </si>
  <si>
    <t>GLS HS Tariff team confirm Blocked</t>
  </si>
  <si>
    <t>Blocked</t>
  </si>
  <si>
    <t>GLS confirm allowed for all EU *except* ES &amp; IT</t>
  </si>
  <si>
    <t>GLS have confirmed these countries can accept this commodity code</t>
  </si>
  <si>
    <t>Commodity code</t>
  </si>
  <si>
    <t>DE,ES</t>
  </si>
  <si>
    <t>GLS have confirmed cannot take this commodity code. Previous list was updated incorrectly - has always been blocked.</t>
  </si>
  <si>
    <t>GLS DE have confirmed these countries can accept this commodity code</t>
  </si>
  <si>
    <t xml:space="preserve">New Customs Exception </t>
  </si>
  <si>
    <t xml:space="preserve">GLS SK blocked this commodity </t>
  </si>
  <si>
    <t>FR,IT</t>
  </si>
  <si>
    <t xml:space="preserve">GLS FR,IT blocked this commodity </t>
  </si>
  <si>
    <t>All Countries apart from IE</t>
  </si>
  <si>
    <t>GLS advised blocked except for Ireland</t>
  </si>
  <si>
    <t>01 to 24</t>
  </si>
  <si>
    <t>Chapter &amp; Commodity code</t>
  </si>
  <si>
    <t>GLS Belgium advised to block HS chapters from 01 to 24</t>
  </si>
  <si>
    <t>PL,EE,LV,LT</t>
  </si>
  <si>
    <t xml:space="preserve">New Polish regulation. B2C, C2C &amp; C2X shipments are allowed. B2B under 20KG is allowed. If consignee holds an AEO certificate then no weight limit applicable. B2B over 20KG NOT permitted to be sent to Poland or goods transiting through PL such as EE,LV,LT.  </t>
  </si>
  <si>
    <t xml:space="preserve">New conditional customs block </t>
  </si>
  <si>
    <t>Restriction Length</t>
  </si>
  <si>
    <t>Category</t>
  </si>
  <si>
    <t>Heading</t>
  </si>
  <si>
    <t>Sub-Heading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</si>
</sst>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7"/>
      <color rgb="FF333333"/>
      <name val="Arial"/>
      <family val="2"/>
    </font>
    <font>
      <b/>
      <sz val="11"/>
      <color rgb="FFFF0000"/>
      <name val="Calibri"/>
      <family val="2"/>
      <scheme val="minor"/>
    </font>
    <font>
      <b/>
      <sz val="20"/>
      <color theme="1"/>
      <name val="Calibri"/>
      <family val="2"/>
      <scheme val="minor"/>
    </font>
    <font>
      <b/>
      <sz val="18"/>
      <color theme="1"/>
      <name val="Calibri"/>
      <family val="2"/>
      <scheme val="minor"/>
    </font>
    <font>
      <sz val="10"/>
      <color theme="1"/>
      <name val="Verdana"/>
      <family val="2"/>
    </font>
    <font>
      <sz val="10"/>
      <color rgb="FF0B0C0C"/>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5FAFF"/>
        <bgColor indexed="64"/>
      </patternFill>
    </fill>
    <fill>
      <patternFill patternType="solid">
        <fgColor theme="3" tint="0.39997558519241921"/>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FF0000"/>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3">
    <xf numFmtId="0" fontId="0" fillId="0" borderId="0" xfId="0"/>
    <xf numFmtId="0" fontId="18" fillId="33" borderId="10" xfId="0" applyFont="1" applyFill="1" applyBorder="1" applyAlignment="1">
      <alignment vertical="center" wrapText="1"/>
    </xf>
    <xf numFmtId="0" fontId="0" fillId="33" borderId="0" xfId="0" applyFill="1"/>
    <xf numFmtId="0" fontId="0" fillId="0" borderId="11" xfId="0" applyBorder="1"/>
    <xf numFmtId="0" fontId="0" fillId="0" borderId="12" xfId="0" applyBorder="1"/>
    <xf numFmtId="0" fontId="0" fillId="0" borderId="0" xfId="0" applyAlignment="1">
      <alignment wrapText="1"/>
    </xf>
    <xf numFmtId="0" fontId="0" fillId="34" borderId="0" xfId="0" applyFill="1"/>
    <xf numFmtId="0" fontId="0" fillId="34" borderId="13" xfId="0" applyFill="1" applyBorder="1" applyAlignment="1">
      <alignment textRotation="154"/>
    </xf>
    <xf numFmtId="0" fontId="0" fillId="0" borderId="13" xfId="0" applyBorder="1"/>
    <xf numFmtId="0" fontId="0" fillId="35" borderId="0" xfId="0" applyFill="1"/>
    <xf numFmtId="49" fontId="0" fillId="0" borderId="0" xfId="0" applyNumberFormat="1" applyAlignment="1">
      <alignment horizontal="right"/>
    </xf>
    <xf numFmtId="0" fontId="0" fillId="0" borderId="0" xfId="0" quotePrefix="1"/>
    <xf numFmtId="14" fontId="0" fillId="0" borderId="0" xfId="0" applyNumberFormat="1"/>
    <xf numFmtId="0" fontId="0" fillId="0" borderId="0" xfId="0" quotePrefix="1" applyAlignment="1">
      <alignment horizontal="left"/>
    </xf>
    <xf numFmtId="0" fontId="0" fillId="37" borderId="13" xfId="0" applyFill="1" applyBorder="1"/>
    <xf numFmtId="17" fontId="0" fillId="0" borderId="0" xfId="0" applyNumberFormat="1"/>
    <xf numFmtId="0" fontId="23" fillId="0" borderId="0" xfId="0" applyFont="1"/>
    <xf numFmtId="0" fontId="22" fillId="0" borderId="0" xfId="0" quotePrefix="1" applyFont="1"/>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36" borderId="14" xfId="0" applyFill="1" applyBorder="1" applyAlignment="1">
      <alignment horizontal="center" wrapText="1"/>
    </xf>
    <xf numFmtId="0" fontId="0" fillId="36" borderId="15" xfId="0" applyFill="1" applyBorder="1" applyAlignment="1">
      <alignment horizontal="center" wrapText="1"/>
    </xf>
    <xf numFmtId="0" fontId="0" fillId="36" borderId="16" xfId="0" applyFill="1" applyBorder="1" applyAlignment="1">
      <alignment horizontal="center" wrapText="1"/>
    </xf>
    <xf numFmtId="0" fontId="0" fillId="36" borderId="17" xfId="0" applyFill="1" applyBorder="1" applyAlignment="1">
      <alignment horizontal="center" wrapText="1"/>
    </xf>
    <xf numFmtId="0" fontId="0" fillId="36" borderId="0" xfId="0" applyFill="1" applyAlignment="1">
      <alignment horizontal="center" wrapText="1"/>
    </xf>
    <xf numFmtId="0" fontId="0" fillId="36" borderId="18" xfId="0" applyFill="1" applyBorder="1" applyAlignment="1">
      <alignment horizontal="center" wrapText="1"/>
    </xf>
    <xf numFmtId="0" fontId="20" fillId="36" borderId="14" xfId="0" applyFont="1" applyFill="1" applyBorder="1" applyAlignment="1">
      <alignment horizontal="center" vertical="center" wrapText="1"/>
    </xf>
    <xf numFmtId="0" fontId="20" fillId="36" borderId="15" xfId="0" applyFont="1" applyFill="1" applyBorder="1" applyAlignment="1">
      <alignment horizontal="center" vertical="center" wrapText="1"/>
    </xf>
    <xf numFmtId="0" fontId="20" fillId="36" borderId="16" xfId="0" applyFont="1" applyFill="1" applyBorder="1" applyAlignment="1">
      <alignment horizontal="center" vertical="center" wrapText="1"/>
    </xf>
    <xf numFmtId="0" fontId="20" fillId="36" borderId="19" xfId="0" applyFont="1" applyFill="1" applyBorder="1" applyAlignment="1">
      <alignment horizontal="center" vertical="center" wrapText="1"/>
    </xf>
    <xf numFmtId="0" fontId="20" fillId="36" borderId="20" xfId="0" applyFont="1" applyFill="1" applyBorder="1" applyAlignment="1">
      <alignment horizontal="center" vertical="center" wrapText="1"/>
    </xf>
    <xf numFmtId="0" fontId="20" fillId="36" borderId="21" xfId="0" applyFont="1" applyFill="1" applyBorder="1" applyAlignment="1">
      <alignment horizontal="center" vertical="center" wrapText="1"/>
    </xf>
    <xf numFmtId="0" fontId="0" fillId="36" borderId="17" xfId="0" applyFill="1" applyBorder="1" applyAlignment="1">
      <alignment horizontal="center" vertical="center"/>
    </xf>
    <xf numFmtId="0" fontId="0" fillId="36" borderId="0" xfId="0" applyFill="1" applyAlignment="1">
      <alignment horizontal="center" vertical="center"/>
    </xf>
    <xf numFmtId="49" fontId="19" fillId="0" borderId="23" xfId="0" quotePrefix="1" applyNumberFormat="1" applyFont="1" applyBorder="1" applyAlignment="1">
      <alignment horizontal="center" vertical="center"/>
    </xf>
    <xf numFmtId="49" fontId="19" fillId="0" borderId="23" xfId="0" applyNumberFormat="1" applyFont="1" applyBorder="1" applyAlignment="1">
      <alignment horizontal="center" vertical="center"/>
    </xf>
    <xf numFmtId="49" fontId="19" fillId="0" borderId="24" xfId="0" applyNumberFormat="1" applyFont="1" applyBorder="1" applyAlignment="1">
      <alignment horizontal="center" vertical="center"/>
    </xf>
    <xf numFmtId="49" fontId="19" fillId="0" borderId="13" xfId="0" applyNumberFormat="1" applyFont="1" applyBorder="1" applyAlignment="1">
      <alignment horizontal="center" vertical="center"/>
    </xf>
    <xf numFmtId="49" fontId="19" fillId="0" borderId="22" xfId="0" applyNumberFormat="1" applyFont="1" applyBorder="1" applyAlignment="1">
      <alignment horizontal="center" vertical="center"/>
    </xf>
    <xf numFmtId="0" fontId="19" fillId="0" borderId="13" xfId="0" applyFont="1" applyBorder="1" applyAlignment="1">
      <alignment horizontal="center" vertical="center"/>
    </xf>
    <xf numFmtId="0" fontId="19" fillId="0" borderId="22"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21" fillId="36" borderId="14" xfId="0" applyFont="1" applyFill="1" applyBorder="1" applyAlignment="1">
      <alignment horizontal="center" vertical="center"/>
    </xf>
    <xf numFmtId="0" fontId="21" fillId="36" borderId="15" xfId="0" applyFont="1" applyFill="1" applyBorder="1" applyAlignment="1">
      <alignment horizontal="center" vertical="center"/>
    </xf>
    <xf numFmtId="0" fontId="21" fillId="36" borderId="16" xfId="0" applyFont="1" applyFill="1" applyBorder="1" applyAlignment="1">
      <alignment horizontal="center" vertical="center"/>
    </xf>
    <xf numFmtId="0" fontId="21" fillId="36" borderId="19" xfId="0" applyFont="1" applyFill="1" applyBorder="1" applyAlignment="1">
      <alignment horizontal="center" vertical="center"/>
    </xf>
    <xf numFmtId="0" fontId="21" fillId="36" borderId="20" xfId="0" applyFont="1" applyFill="1" applyBorder="1" applyAlignment="1">
      <alignment horizontal="center" vertical="center"/>
    </xf>
    <xf numFmtId="0" fontId="21" fillId="36" borderId="21" xfId="0" applyFont="1"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
    <dxf>
      <font>
        <color rgb="FF9C0006"/>
      </font>
      <fill>
        <patternFill>
          <bgColor rgb="FFFFC7CE"/>
        </patternFill>
      </fill>
    </dxf>
    <dxf>
      <font>
        <color rgb="FF9C5700"/>
      </font>
      <fill>
        <patternFill>
          <bgColor rgb="FFFFEB9C"/>
        </patternFill>
      </fill>
    </dxf>
    <dxf>
      <font>
        <color rgb="FFFF5050"/>
      </font>
      <fill>
        <patternFill>
          <bgColor rgb="FFFF5050"/>
        </patternFill>
      </fill>
    </dxf>
    <dxf>
      <font>
        <color rgb="FF92D050"/>
      </font>
      <fill>
        <patternFill>
          <bgColor rgb="FF92D050"/>
        </patternFill>
      </fill>
    </dxf>
    <dxf>
      <font>
        <color theme="7" tint="0.39994506668294322"/>
      </font>
      <fill>
        <patternFill>
          <bgColor theme="7" tint="0.39994506668294322"/>
        </patternFill>
      </fill>
    </dxf>
    <dxf>
      <font>
        <b/>
        <i val="0"/>
        <color rgb="FFFF0000"/>
      </font>
    </dxf>
    <dxf>
      <font>
        <b/>
        <i val="0"/>
      </font>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16"/>
  <sheetViews>
    <sheetView workbookViewId="0">
      <pane ySplit="1" topLeftCell="A164" activePane="bottomLeft" state="frozen"/>
      <selection pane="bottomLeft" activeCell="C191" sqref="C191"/>
    </sheetView>
  </sheetViews>
  <sheetFormatPr defaultRowHeight="14.45"/>
  <cols>
    <col min="1" max="1" width="19.140625" bestFit="1" customWidth="1"/>
    <col min="2" max="2" width="87.42578125" customWidth="1"/>
    <col min="3" max="3" width="86.42578125" customWidth="1"/>
  </cols>
  <sheetData>
    <row r="1" spans="1:3">
      <c r="A1" t="s">
        <v>0</v>
      </c>
      <c r="B1" t="s">
        <v>1</v>
      </c>
      <c r="C1" t="s">
        <v>2</v>
      </c>
    </row>
    <row r="2" spans="1:3">
      <c r="A2" t="s">
        <v>3</v>
      </c>
      <c r="B2" t="s">
        <v>4</v>
      </c>
    </row>
    <row r="3" spans="1:3">
      <c r="A3" t="s">
        <v>5</v>
      </c>
      <c r="B3" t="s">
        <v>6</v>
      </c>
    </row>
    <row r="4" spans="1:3">
      <c r="A4" t="s">
        <v>7</v>
      </c>
      <c r="B4" t="s">
        <v>8</v>
      </c>
    </row>
    <row r="5" spans="1:3">
      <c r="A5" t="s">
        <v>9</v>
      </c>
      <c r="B5" t="s">
        <v>10</v>
      </c>
    </row>
    <row r="6" spans="1:3">
      <c r="A6" t="s">
        <v>11</v>
      </c>
      <c r="B6" t="s">
        <v>12</v>
      </c>
      <c r="C6" t="s">
        <v>13</v>
      </c>
    </row>
    <row r="7" spans="1:3">
      <c r="A7" t="s">
        <v>14</v>
      </c>
      <c r="B7" t="s">
        <v>15</v>
      </c>
    </row>
    <row r="8" spans="1:3">
      <c r="A8" t="s">
        <v>16</v>
      </c>
      <c r="B8" t="s">
        <v>17</v>
      </c>
    </row>
    <row r="9" spans="1:3">
      <c r="A9" t="s">
        <v>18</v>
      </c>
      <c r="B9" t="s">
        <v>19</v>
      </c>
    </row>
    <row r="10" spans="1:3">
      <c r="A10" t="s">
        <v>20</v>
      </c>
      <c r="B10" t="s">
        <v>21</v>
      </c>
    </row>
    <row r="11" spans="1:3">
      <c r="A11" t="s">
        <v>22</v>
      </c>
      <c r="B11" t="s">
        <v>23</v>
      </c>
      <c r="C11" t="s">
        <v>13</v>
      </c>
    </row>
    <row r="12" spans="1:3">
      <c r="A12" t="s">
        <v>24</v>
      </c>
      <c r="B12" t="s">
        <v>25</v>
      </c>
      <c r="C12" t="s">
        <v>13</v>
      </c>
    </row>
    <row r="13" spans="1:3">
      <c r="A13" t="s">
        <v>26</v>
      </c>
      <c r="B13" t="s">
        <v>27</v>
      </c>
    </row>
    <row r="14" spans="1:3">
      <c r="A14" t="s">
        <v>28</v>
      </c>
      <c r="B14" t="s">
        <v>29</v>
      </c>
      <c r="C14" t="s">
        <v>30</v>
      </c>
    </row>
    <row r="15" spans="1:3">
      <c r="A15" t="s">
        <v>31</v>
      </c>
      <c r="B15" t="s">
        <v>32</v>
      </c>
      <c r="C15" t="s">
        <v>30</v>
      </c>
    </row>
    <row r="16" spans="1:3">
      <c r="A16" t="s">
        <v>33</v>
      </c>
      <c r="B16" t="s">
        <v>34</v>
      </c>
      <c r="C16" t="s">
        <v>30</v>
      </c>
    </row>
    <row r="17" spans="1:3">
      <c r="A17" t="s">
        <v>35</v>
      </c>
      <c r="B17" t="s">
        <v>36</v>
      </c>
      <c r="C17" t="s">
        <v>30</v>
      </c>
    </row>
    <row r="18" spans="1:3">
      <c r="A18" t="s">
        <v>37</v>
      </c>
      <c r="B18" t="s">
        <v>38</v>
      </c>
      <c r="C18" t="s">
        <v>39</v>
      </c>
    </row>
    <row r="19" spans="1:3">
      <c r="A19" t="s">
        <v>40</v>
      </c>
      <c r="B19" t="s">
        <v>41</v>
      </c>
      <c r="C19" t="s">
        <v>30</v>
      </c>
    </row>
    <row r="20" spans="1:3">
      <c r="A20" t="s">
        <v>42</v>
      </c>
      <c r="B20" t="s">
        <v>43</v>
      </c>
      <c r="C20" t="s">
        <v>39</v>
      </c>
    </row>
    <row r="21" spans="1:3">
      <c r="A21" t="s">
        <v>44</v>
      </c>
      <c r="B21" t="s">
        <v>45</v>
      </c>
      <c r="C21" t="s">
        <v>39</v>
      </c>
    </row>
    <row r="22" spans="1:3">
      <c r="A22" t="s">
        <v>46</v>
      </c>
      <c r="B22" t="s">
        <v>47</v>
      </c>
      <c r="C22" t="s">
        <v>30</v>
      </c>
    </row>
    <row r="23" spans="1:3">
      <c r="A23" t="s">
        <v>48</v>
      </c>
      <c r="B23" t="s">
        <v>49</v>
      </c>
      <c r="C23" t="s">
        <v>30</v>
      </c>
    </row>
    <row r="24" spans="1:3">
      <c r="A24" t="s">
        <v>50</v>
      </c>
      <c r="B24" t="s">
        <v>51</v>
      </c>
      <c r="C24" t="s">
        <v>30</v>
      </c>
    </row>
    <row r="25" spans="1:3">
      <c r="A25" t="s">
        <v>52</v>
      </c>
      <c r="B25" t="s">
        <v>53</v>
      </c>
      <c r="C25" t="s">
        <v>30</v>
      </c>
    </row>
    <row r="26" spans="1:3">
      <c r="A26" t="s">
        <v>54</v>
      </c>
      <c r="B26" t="s">
        <v>55</v>
      </c>
      <c r="C26" t="s">
        <v>30</v>
      </c>
    </row>
    <row r="27" spans="1:3">
      <c r="A27" t="s">
        <v>56</v>
      </c>
      <c r="B27" t="s">
        <v>57</v>
      </c>
      <c r="C27" t="s">
        <v>30</v>
      </c>
    </row>
    <row r="28" spans="1:3">
      <c r="A28" t="s">
        <v>58</v>
      </c>
      <c r="B28" t="s">
        <v>59</v>
      </c>
      <c r="C28" t="s">
        <v>30</v>
      </c>
    </row>
    <row r="29" spans="1:3">
      <c r="A29" t="s">
        <v>60</v>
      </c>
      <c r="B29" t="s">
        <v>61</v>
      </c>
    </row>
    <row r="30" spans="1:3">
      <c r="A30" t="s">
        <v>62</v>
      </c>
      <c r="B30" t="s">
        <v>63</v>
      </c>
    </row>
    <row r="31" spans="1:3">
      <c r="A31" t="s">
        <v>64</v>
      </c>
      <c r="B31" t="s">
        <v>65</v>
      </c>
      <c r="C31" t="s">
        <v>13</v>
      </c>
    </row>
    <row r="32" spans="1:3">
      <c r="A32" t="s">
        <v>66</v>
      </c>
      <c r="B32" t="s">
        <v>67</v>
      </c>
    </row>
    <row r="33" spans="1:3">
      <c r="A33" t="s">
        <v>68</v>
      </c>
      <c r="B33" t="s">
        <v>69</v>
      </c>
    </row>
    <row r="34" spans="1:3">
      <c r="A34" t="s">
        <v>70</v>
      </c>
      <c r="B34" t="s">
        <v>71</v>
      </c>
    </row>
    <row r="35" spans="1:3">
      <c r="A35" t="s">
        <v>72</v>
      </c>
      <c r="B35" t="s">
        <v>71</v>
      </c>
    </row>
    <row r="36" spans="1:3">
      <c r="A36" t="s">
        <v>73</v>
      </c>
      <c r="B36" t="s">
        <v>71</v>
      </c>
    </row>
    <row r="37" spans="1:3">
      <c r="A37" t="s">
        <v>74</v>
      </c>
      <c r="B37" t="s">
        <v>71</v>
      </c>
    </row>
    <row r="38" spans="1:3">
      <c r="A38" t="s">
        <v>75</v>
      </c>
      <c r="B38" t="s">
        <v>71</v>
      </c>
    </row>
    <row r="39" spans="1:3">
      <c r="A39" t="s">
        <v>76</v>
      </c>
      <c r="B39" t="s">
        <v>77</v>
      </c>
      <c r="C39" t="s">
        <v>13</v>
      </c>
    </row>
    <row r="40" spans="1:3">
      <c r="A40" t="s">
        <v>78</v>
      </c>
      <c r="B40" t="s">
        <v>79</v>
      </c>
    </row>
    <row r="41" spans="1:3">
      <c r="A41" t="s">
        <v>80</v>
      </c>
      <c r="B41" t="s">
        <v>81</v>
      </c>
    </row>
    <row r="42" spans="1:3">
      <c r="A42" t="s">
        <v>82</v>
      </c>
      <c r="B42" t="s">
        <v>81</v>
      </c>
    </row>
    <row r="43" spans="1:3">
      <c r="A43" t="s">
        <v>83</v>
      </c>
      <c r="B43" t="s">
        <v>81</v>
      </c>
    </row>
    <row r="44" spans="1:3">
      <c r="A44" t="s">
        <v>84</v>
      </c>
      <c r="B44" t="s">
        <v>85</v>
      </c>
    </row>
    <row r="45" spans="1:3">
      <c r="A45" t="s">
        <v>86</v>
      </c>
      <c r="B45" t="s">
        <v>87</v>
      </c>
    </row>
    <row r="46" spans="1:3">
      <c r="A46" t="s">
        <v>88</v>
      </c>
      <c r="B46" t="s">
        <v>81</v>
      </c>
    </row>
    <row r="47" spans="1:3">
      <c r="A47" t="s">
        <v>89</v>
      </c>
      <c r="B47" t="s">
        <v>90</v>
      </c>
    </row>
    <row r="48" spans="1:3">
      <c r="A48" t="s">
        <v>91</v>
      </c>
      <c r="B48" t="s">
        <v>92</v>
      </c>
      <c r="C48" t="s">
        <v>13</v>
      </c>
    </row>
    <row r="49" spans="1:3">
      <c r="A49" t="s">
        <v>93</v>
      </c>
      <c r="B49" t="s">
        <v>94</v>
      </c>
      <c r="C49" t="s">
        <v>95</v>
      </c>
    </row>
    <row r="50" spans="1:3">
      <c r="A50" t="s">
        <v>96</v>
      </c>
      <c r="B50" t="s">
        <v>94</v>
      </c>
      <c r="C50" t="s">
        <v>95</v>
      </c>
    </row>
    <row r="51" spans="1:3">
      <c r="A51" t="s">
        <v>97</v>
      </c>
      <c r="B51" t="s">
        <v>98</v>
      </c>
      <c r="C51" t="s">
        <v>13</v>
      </c>
    </row>
    <row r="52" spans="1:3">
      <c r="A52" t="s">
        <v>99</v>
      </c>
      <c r="B52" t="s">
        <v>100</v>
      </c>
    </row>
    <row r="53" spans="1:3">
      <c r="A53" t="s">
        <v>101</v>
      </c>
      <c r="B53" t="s">
        <v>102</v>
      </c>
      <c r="C53" t="s">
        <v>39</v>
      </c>
    </row>
    <row r="54" spans="1:3">
      <c r="A54" t="s">
        <v>103</v>
      </c>
      <c r="B54" t="s">
        <v>104</v>
      </c>
      <c r="C54" t="s">
        <v>95</v>
      </c>
    </row>
    <row r="55" spans="1:3">
      <c r="A55" t="s">
        <v>105</v>
      </c>
      <c r="B55" t="s">
        <v>106</v>
      </c>
    </row>
    <row r="56" spans="1:3">
      <c r="A56" t="s">
        <v>107</v>
      </c>
      <c r="B56" t="s">
        <v>108</v>
      </c>
      <c r="C56" t="s">
        <v>30</v>
      </c>
    </row>
    <row r="57" spans="1:3">
      <c r="A57" t="s">
        <v>109</v>
      </c>
      <c r="B57" t="s">
        <v>110</v>
      </c>
      <c r="C57" t="s">
        <v>30</v>
      </c>
    </row>
    <row r="58" spans="1:3">
      <c r="A58" t="s">
        <v>111</v>
      </c>
      <c r="B58" t="s">
        <v>112</v>
      </c>
    </row>
    <row r="59" spans="1:3">
      <c r="A59" t="s">
        <v>113</v>
      </c>
      <c r="B59" t="s">
        <v>114</v>
      </c>
    </row>
    <row r="60" spans="1:3">
      <c r="A60" t="s">
        <v>115</v>
      </c>
      <c r="B60" t="s">
        <v>116</v>
      </c>
      <c r="C60" t="s">
        <v>39</v>
      </c>
    </row>
    <row r="61" spans="1:3">
      <c r="A61" t="s">
        <v>117</v>
      </c>
      <c r="B61" t="s">
        <v>118</v>
      </c>
      <c r="C61" t="s">
        <v>13</v>
      </c>
    </row>
    <row r="62" spans="1:3">
      <c r="A62" t="s">
        <v>119</v>
      </c>
      <c r="B62" t="s">
        <v>120</v>
      </c>
      <c r="C62" t="s">
        <v>13</v>
      </c>
    </row>
    <row r="63" spans="1:3">
      <c r="A63" t="s">
        <v>121</v>
      </c>
      <c r="B63" t="s">
        <v>122</v>
      </c>
      <c r="C63" t="s">
        <v>123</v>
      </c>
    </row>
    <row r="64" spans="1:3">
      <c r="A64" t="s">
        <v>124</v>
      </c>
      <c r="B64" t="s">
        <v>125</v>
      </c>
    </row>
    <row r="65" spans="1:3">
      <c r="A65" t="s">
        <v>126</v>
      </c>
      <c r="B65" t="s">
        <v>127</v>
      </c>
      <c r="C65" t="s">
        <v>13</v>
      </c>
    </row>
    <row r="66" spans="1:3">
      <c r="A66" t="s">
        <v>128</v>
      </c>
      <c r="B66" t="s">
        <v>129</v>
      </c>
      <c r="C66" t="s">
        <v>13</v>
      </c>
    </row>
    <row r="67" spans="1:3">
      <c r="A67" t="s">
        <v>130</v>
      </c>
      <c r="B67" t="s">
        <v>131</v>
      </c>
      <c r="C67" t="s">
        <v>13</v>
      </c>
    </row>
    <row r="68" spans="1:3">
      <c r="A68" t="s">
        <v>132</v>
      </c>
      <c r="B68" t="s">
        <v>133</v>
      </c>
      <c r="C68" t="s">
        <v>134</v>
      </c>
    </row>
    <row r="69" spans="1:3">
      <c r="A69" t="s">
        <v>135</v>
      </c>
      <c r="B69" t="s">
        <v>136</v>
      </c>
      <c r="C69" t="s">
        <v>13</v>
      </c>
    </row>
    <row r="70" spans="1:3">
      <c r="A70" t="s">
        <v>137</v>
      </c>
      <c r="B70" t="s">
        <v>138</v>
      </c>
      <c r="C70" t="s">
        <v>13</v>
      </c>
    </row>
    <row r="71" spans="1:3">
      <c r="A71" t="s">
        <v>139</v>
      </c>
      <c r="B71" t="s">
        <v>140</v>
      </c>
      <c r="C71" t="s">
        <v>13</v>
      </c>
    </row>
    <row r="72" spans="1:3">
      <c r="A72" t="s">
        <v>141</v>
      </c>
      <c r="B72" t="s">
        <v>142</v>
      </c>
    </row>
    <row r="73" spans="1:3">
      <c r="A73" t="s">
        <v>143</v>
      </c>
      <c r="B73" t="s">
        <v>144</v>
      </c>
      <c r="C73" t="s">
        <v>13</v>
      </c>
    </row>
    <row r="74" spans="1:3">
      <c r="A74" t="s">
        <v>145</v>
      </c>
      <c r="B74" t="s">
        <v>146</v>
      </c>
      <c r="C74" t="s">
        <v>13</v>
      </c>
    </row>
    <row r="75" spans="1:3">
      <c r="A75" t="s">
        <v>147</v>
      </c>
      <c r="B75" t="s">
        <v>148</v>
      </c>
      <c r="C75" t="s">
        <v>13</v>
      </c>
    </row>
    <row r="76" spans="1:3">
      <c r="A76" t="s">
        <v>149</v>
      </c>
      <c r="B76" t="s">
        <v>150</v>
      </c>
      <c r="C76" t="s">
        <v>13</v>
      </c>
    </row>
    <row r="77" spans="1:3">
      <c r="A77" t="s">
        <v>151</v>
      </c>
      <c r="B77" t="s">
        <v>152</v>
      </c>
      <c r="C77" t="s">
        <v>13</v>
      </c>
    </row>
    <row r="78" spans="1:3">
      <c r="A78" t="s">
        <v>153</v>
      </c>
      <c r="B78" t="s">
        <v>154</v>
      </c>
      <c r="C78" t="s">
        <v>13</v>
      </c>
    </row>
    <row r="79" spans="1:3">
      <c r="A79" t="s">
        <v>155</v>
      </c>
      <c r="B79" t="s">
        <v>156</v>
      </c>
      <c r="C79" t="s">
        <v>13</v>
      </c>
    </row>
    <row r="80" spans="1:3">
      <c r="A80" t="s">
        <v>157</v>
      </c>
      <c r="B80" t="s">
        <v>158</v>
      </c>
      <c r="C80" t="s">
        <v>13</v>
      </c>
    </row>
    <row r="81" spans="1:3">
      <c r="A81" t="s">
        <v>159</v>
      </c>
      <c r="B81" t="s">
        <v>160</v>
      </c>
      <c r="C81" t="s">
        <v>13</v>
      </c>
    </row>
    <row r="82" spans="1:3">
      <c r="A82" t="s">
        <v>161</v>
      </c>
      <c r="B82" t="s">
        <v>162</v>
      </c>
    </row>
    <row r="83" spans="1:3">
      <c r="A83" t="s">
        <v>163</v>
      </c>
      <c r="B83" t="s">
        <v>164</v>
      </c>
    </row>
    <row r="84" spans="1:3">
      <c r="A84" t="s">
        <v>165</v>
      </c>
      <c r="B84" t="s">
        <v>166</v>
      </c>
      <c r="C84" t="s">
        <v>95</v>
      </c>
    </row>
    <row r="85" spans="1:3">
      <c r="A85" t="s">
        <v>167</v>
      </c>
      <c r="B85" t="s">
        <v>168</v>
      </c>
    </row>
    <row r="86" spans="1:3">
      <c r="A86" t="s">
        <v>169</v>
      </c>
      <c r="B86" t="s">
        <v>170</v>
      </c>
    </row>
    <row r="87" spans="1:3">
      <c r="A87" t="s">
        <v>171</v>
      </c>
      <c r="B87" t="s">
        <v>172</v>
      </c>
    </row>
    <row r="88" spans="1:3">
      <c r="A88" t="s">
        <v>173</v>
      </c>
      <c r="B88" t="s">
        <v>174</v>
      </c>
      <c r="C88" t="s">
        <v>95</v>
      </c>
    </row>
    <row r="89" spans="1:3">
      <c r="A89" t="s">
        <v>175</v>
      </c>
      <c r="B89" t="s">
        <v>176</v>
      </c>
      <c r="C89" t="s">
        <v>95</v>
      </c>
    </row>
    <row r="90" spans="1:3">
      <c r="A90" t="s">
        <v>177</v>
      </c>
      <c r="B90" t="s">
        <v>178</v>
      </c>
      <c r="C90" t="s">
        <v>13</v>
      </c>
    </row>
    <row r="91" spans="1:3">
      <c r="A91" t="s">
        <v>179</v>
      </c>
      <c r="B91" t="s">
        <v>180</v>
      </c>
      <c r="C91" t="s">
        <v>95</v>
      </c>
    </row>
    <row r="92" spans="1:3">
      <c r="A92" t="s">
        <v>181</v>
      </c>
      <c r="B92" t="s">
        <v>182</v>
      </c>
    </row>
    <row r="93" spans="1:3">
      <c r="A93" t="s">
        <v>183</v>
      </c>
      <c r="B93" t="s">
        <v>184</v>
      </c>
    </row>
    <row r="94" spans="1:3">
      <c r="A94" t="s">
        <v>185</v>
      </c>
      <c r="B94" t="s">
        <v>186</v>
      </c>
      <c r="C94" t="s">
        <v>13</v>
      </c>
    </row>
    <row r="95" spans="1:3">
      <c r="A95" t="s">
        <v>187</v>
      </c>
      <c r="B95" t="s">
        <v>188</v>
      </c>
      <c r="C95" t="s">
        <v>13</v>
      </c>
    </row>
    <row r="96" spans="1:3">
      <c r="A96" t="s">
        <v>189</v>
      </c>
      <c r="B96" t="s">
        <v>190</v>
      </c>
      <c r="C96" t="s">
        <v>95</v>
      </c>
    </row>
    <row r="97" spans="1:3">
      <c r="A97" t="s">
        <v>191</v>
      </c>
      <c r="B97" t="s">
        <v>192</v>
      </c>
      <c r="C97" t="s">
        <v>95</v>
      </c>
    </row>
    <row r="98" spans="1:3">
      <c r="A98" t="s">
        <v>193</v>
      </c>
      <c r="B98" t="s">
        <v>194</v>
      </c>
      <c r="C98" t="s">
        <v>13</v>
      </c>
    </row>
    <row r="99" spans="1:3">
      <c r="A99" t="s">
        <v>195</v>
      </c>
      <c r="B99" t="s">
        <v>196</v>
      </c>
      <c r="C99" t="s">
        <v>13</v>
      </c>
    </row>
    <row r="100" spans="1:3">
      <c r="A100" t="s">
        <v>197</v>
      </c>
      <c r="B100" t="s">
        <v>198</v>
      </c>
    </row>
    <row r="101" spans="1:3">
      <c r="A101" t="s">
        <v>199</v>
      </c>
      <c r="B101" t="s">
        <v>200</v>
      </c>
    </row>
    <row r="102" spans="1:3">
      <c r="A102" t="s">
        <v>201</v>
      </c>
      <c r="B102" t="s">
        <v>202</v>
      </c>
    </row>
    <row r="103" spans="1:3">
      <c r="A103" t="s">
        <v>203</v>
      </c>
      <c r="B103" t="s">
        <v>204</v>
      </c>
      <c r="C103" t="s">
        <v>13</v>
      </c>
    </row>
    <row r="104" spans="1:3">
      <c r="A104" t="s">
        <v>205</v>
      </c>
      <c r="B104" t="s">
        <v>206</v>
      </c>
      <c r="C104" t="s">
        <v>13</v>
      </c>
    </row>
    <row r="105" spans="1:3">
      <c r="A105" t="s">
        <v>207</v>
      </c>
      <c r="B105" t="s">
        <v>208</v>
      </c>
    </row>
    <row r="106" spans="1:3">
      <c r="A106" t="s">
        <v>209</v>
      </c>
      <c r="B106" t="s">
        <v>208</v>
      </c>
    </row>
    <row r="107" spans="1:3">
      <c r="A107" t="s">
        <v>210</v>
      </c>
      <c r="B107" t="s">
        <v>208</v>
      </c>
    </row>
    <row r="108" spans="1:3">
      <c r="A108" t="s">
        <v>211</v>
      </c>
      <c r="B108" t="s">
        <v>212</v>
      </c>
      <c r="C108" t="s">
        <v>95</v>
      </c>
    </row>
    <row r="109" spans="1:3">
      <c r="A109" t="s">
        <v>213</v>
      </c>
      <c r="B109" t="s">
        <v>214</v>
      </c>
      <c r="C109" t="s">
        <v>13</v>
      </c>
    </row>
    <row r="110" spans="1:3">
      <c r="A110" t="s">
        <v>215</v>
      </c>
      <c r="B110" t="s">
        <v>216</v>
      </c>
      <c r="C110" t="s">
        <v>13</v>
      </c>
    </row>
    <row r="111" spans="1:3">
      <c r="A111" t="s">
        <v>217</v>
      </c>
      <c r="B111" t="s">
        <v>218</v>
      </c>
      <c r="C111" t="s">
        <v>13</v>
      </c>
    </row>
    <row r="112" spans="1:3">
      <c r="A112" t="s">
        <v>219</v>
      </c>
      <c r="B112" t="s">
        <v>220</v>
      </c>
      <c r="C112" t="s">
        <v>13</v>
      </c>
    </row>
    <row r="113" spans="1:3">
      <c r="A113" t="s">
        <v>221</v>
      </c>
      <c r="B113" t="s">
        <v>222</v>
      </c>
    </row>
    <row r="114" spans="1:3">
      <c r="A114" t="s">
        <v>223</v>
      </c>
      <c r="B114" t="s">
        <v>224</v>
      </c>
      <c r="C114" t="s">
        <v>225</v>
      </c>
    </row>
    <row r="115" spans="1:3">
      <c r="A115" t="s">
        <v>226</v>
      </c>
      <c r="B115" t="s">
        <v>227</v>
      </c>
      <c r="C115" t="s">
        <v>228</v>
      </c>
    </row>
    <row r="116" spans="1:3">
      <c r="A116" t="s">
        <v>229</v>
      </c>
      <c r="B116" t="s">
        <v>230</v>
      </c>
      <c r="C116" t="s">
        <v>228</v>
      </c>
    </row>
    <row r="117" spans="1:3">
      <c r="A117" t="s">
        <v>231</v>
      </c>
      <c r="B117" t="s">
        <v>232</v>
      </c>
      <c r="C117" t="s">
        <v>233</v>
      </c>
    </row>
    <row r="118" spans="1:3">
      <c r="A118" t="s">
        <v>234</v>
      </c>
      <c r="B118" t="s">
        <v>235</v>
      </c>
      <c r="C118" t="s">
        <v>233</v>
      </c>
    </row>
    <row r="119" spans="1:3">
      <c r="A119" t="s">
        <v>236</v>
      </c>
      <c r="B119" t="s">
        <v>237</v>
      </c>
      <c r="C119" t="s">
        <v>233</v>
      </c>
    </row>
    <row r="120" spans="1:3">
      <c r="A120" t="s">
        <v>238</v>
      </c>
      <c r="B120" t="s">
        <v>239</v>
      </c>
      <c r="C120" t="s">
        <v>233</v>
      </c>
    </row>
    <row r="121" spans="1:3">
      <c r="A121" t="s">
        <v>240</v>
      </c>
      <c r="B121" t="s">
        <v>241</v>
      </c>
      <c r="C121" t="s">
        <v>233</v>
      </c>
    </row>
    <row r="122" spans="1:3">
      <c r="A122" t="s">
        <v>242</v>
      </c>
      <c r="B122" t="s">
        <v>243</v>
      </c>
      <c r="C122" t="s">
        <v>233</v>
      </c>
    </row>
    <row r="123" spans="1:3">
      <c r="A123" t="s">
        <v>244</v>
      </c>
      <c r="B123" t="s">
        <v>245</v>
      </c>
      <c r="C123" t="s">
        <v>233</v>
      </c>
    </row>
    <row r="124" spans="1:3">
      <c r="A124" t="s">
        <v>246</v>
      </c>
      <c r="B124" t="s">
        <v>247</v>
      </c>
      <c r="C124" t="s">
        <v>233</v>
      </c>
    </row>
    <row r="125" spans="1:3">
      <c r="A125" t="s">
        <v>248</v>
      </c>
      <c r="B125" t="s">
        <v>249</v>
      </c>
      <c r="C125" t="s">
        <v>233</v>
      </c>
    </row>
    <row r="126" spans="1:3">
      <c r="A126" t="s">
        <v>250</v>
      </c>
      <c r="B126" t="s">
        <v>251</v>
      </c>
      <c r="C126" t="s">
        <v>252</v>
      </c>
    </row>
    <row r="127" spans="1:3">
      <c r="A127" t="s">
        <v>253</v>
      </c>
      <c r="B127" t="s">
        <v>254</v>
      </c>
      <c r="C127" t="s">
        <v>233</v>
      </c>
    </row>
    <row r="128" spans="1:3">
      <c r="A128" t="s">
        <v>255</v>
      </c>
      <c r="B128" t="s">
        <v>256</v>
      </c>
      <c r="C128" t="s">
        <v>257</v>
      </c>
    </row>
    <row r="129" spans="1:3">
      <c r="A129" t="s">
        <v>258</v>
      </c>
      <c r="B129" t="s">
        <v>259</v>
      </c>
      <c r="C129" t="s">
        <v>233</v>
      </c>
    </row>
    <row r="130" spans="1:3">
      <c r="A130" s="11" t="s">
        <v>260</v>
      </c>
      <c r="B130" t="s">
        <v>261</v>
      </c>
      <c r="C130" t="s">
        <v>262</v>
      </c>
    </row>
    <row r="131" spans="1:3">
      <c r="A131" t="s">
        <v>263</v>
      </c>
      <c r="B131" t="s">
        <v>264</v>
      </c>
    </row>
    <row r="132" spans="1:3">
      <c r="A132" t="s">
        <v>265</v>
      </c>
      <c r="B132" t="s">
        <v>266</v>
      </c>
      <c r="C132" t="s">
        <v>13</v>
      </c>
    </row>
    <row r="133" spans="1:3">
      <c r="A133" t="s">
        <v>267</v>
      </c>
      <c r="B133" t="s">
        <v>268</v>
      </c>
      <c r="C133" t="s">
        <v>95</v>
      </c>
    </row>
    <row r="134" spans="1:3">
      <c r="A134" t="s">
        <v>269</v>
      </c>
      <c r="B134" t="s">
        <v>270</v>
      </c>
    </row>
    <row r="135" spans="1:3">
      <c r="A135" t="s">
        <v>271</v>
      </c>
      <c r="B135" t="s">
        <v>272</v>
      </c>
    </row>
    <row r="136" spans="1:3">
      <c r="A136" t="s">
        <v>273</v>
      </c>
      <c r="B136" t="s">
        <v>274</v>
      </c>
      <c r="C136" t="s">
        <v>275</v>
      </c>
    </row>
    <row r="137" spans="1:3">
      <c r="A137" t="s">
        <v>276</v>
      </c>
      <c r="B137" t="s">
        <v>277</v>
      </c>
    </row>
    <row r="138" spans="1:3">
      <c r="A138" t="s">
        <v>278</v>
      </c>
      <c r="B138" t="s">
        <v>279</v>
      </c>
      <c r="C138" t="s">
        <v>280</v>
      </c>
    </row>
    <row r="139" spans="1:3">
      <c r="A139" t="s">
        <v>281</v>
      </c>
      <c r="B139" t="s">
        <v>282</v>
      </c>
      <c r="C139" t="s">
        <v>13</v>
      </c>
    </row>
    <row r="140" spans="1:3">
      <c r="A140" t="s">
        <v>283</v>
      </c>
      <c r="B140" t="s">
        <v>284</v>
      </c>
      <c r="C140" t="s">
        <v>280</v>
      </c>
    </row>
    <row r="141" spans="1:3">
      <c r="A141" t="s">
        <v>285</v>
      </c>
      <c r="B141" t="s">
        <v>286</v>
      </c>
      <c r="C141" t="s">
        <v>13</v>
      </c>
    </row>
    <row r="142" spans="1:3">
      <c r="A142" t="s">
        <v>287</v>
      </c>
      <c r="B142" t="s">
        <v>288</v>
      </c>
      <c r="C142" t="s">
        <v>280</v>
      </c>
    </row>
    <row r="143" spans="1:3">
      <c r="A143" t="s">
        <v>289</v>
      </c>
      <c r="B143" t="s">
        <v>290</v>
      </c>
      <c r="C143" t="s">
        <v>13</v>
      </c>
    </row>
    <row r="144" spans="1:3">
      <c r="A144" t="s">
        <v>291</v>
      </c>
      <c r="B144" t="s">
        <v>292</v>
      </c>
      <c r="C144" t="s">
        <v>13</v>
      </c>
    </row>
    <row r="145" spans="1:3">
      <c r="A145" t="s">
        <v>293</v>
      </c>
      <c r="B145" t="s">
        <v>294</v>
      </c>
      <c r="C145" t="s">
        <v>13</v>
      </c>
    </row>
    <row r="146" spans="1:3">
      <c r="A146" t="s">
        <v>295</v>
      </c>
      <c r="B146" t="s">
        <v>296</v>
      </c>
      <c r="C146" t="s">
        <v>13</v>
      </c>
    </row>
    <row r="147" spans="1:3">
      <c r="A147" t="s">
        <v>297</v>
      </c>
      <c r="B147" t="s">
        <v>298</v>
      </c>
      <c r="C147" t="s">
        <v>13</v>
      </c>
    </row>
    <row r="148" spans="1:3">
      <c r="A148" t="s">
        <v>299</v>
      </c>
      <c r="B148" t="s">
        <v>300</v>
      </c>
      <c r="C148" t="s">
        <v>13</v>
      </c>
    </row>
    <row r="149" spans="1:3">
      <c r="A149" t="s">
        <v>301</v>
      </c>
      <c r="B149" t="s">
        <v>302</v>
      </c>
      <c r="C149" t="s">
        <v>280</v>
      </c>
    </row>
    <row r="150" spans="1:3">
      <c r="A150" t="s">
        <v>303</v>
      </c>
      <c r="B150" t="s">
        <v>304</v>
      </c>
      <c r="C150" t="s">
        <v>13</v>
      </c>
    </row>
    <row r="151" spans="1:3">
      <c r="A151" t="s">
        <v>305</v>
      </c>
      <c r="B151" t="s">
        <v>306</v>
      </c>
      <c r="C151" t="s">
        <v>13</v>
      </c>
    </row>
    <row r="152" spans="1:3">
      <c r="A152" t="s">
        <v>307</v>
      </c>
      <c r="B152" t="s">
        <v>308</v>
      </c>
    </row>
    <row r="153" spans="1:3">
      <c r="A153" t="s">
        <v>309</v>
      </c>
      <c r="B153" t="s">
        <v>310</v>
      </c>
      <c r="C153" t="s">
        <v>13</v>
      </c>
    </row>
    <row r="154" spans="1:3">
      <c r="A154" t="s">
        <v>311</v>
      </c>
      <c r="B154" t="s">
        <v>312</v>
      </c>
      <c r="C154" t="s">
        <v>39</v>
      </c>
    </row>
    <row r="155" spans="1:3">
      <c r="A155" t="s">
        <v>313</v>
      </c>
      <c r="B155" t="s">
        <v>314</v>
      </c>
      <c r="C155" t="s">
        <v>39</v>
      </c>
    </row>
    <row r="156" spans="1:3">
      <c r="A156" t="s">
        <v>315</v>
      </c>
      <c r="B156" t="s">
        <v>316</v>
      </c>
      <c r="C156" t="s">
        <v>39</v>
      </c>
    </row>
    <row r="157" spans="1:3">
      <c r="A157" t="s">
        <v>317</v>
      </c>
      <c r="B157" t="s">
        <v>318</v>
      </c>
      <c r="C157" t="s">
        <v>39</v>
      </c>
    </row>
    <row r="158" spans="1:3">
      <c r="A158" t="s">
        <v>319</v>
      </c>
      <c r="B158" t="s">
        <v>320</v>
      </c>
      <c r="C158" t="s">
        <v>39</v>
      </c>
    </row>
    <row r="159" spans="1:3">
      <c r="A159" t="s">
        <v>321</v>
      </c>
      <c r="B159" t="s">
        <v>322</v>
      </c>
      <c r="C159" t="s">
        <v>39</v>
      </c>
    </row>
    <row r="160" spans="1:3">
      <c r="A160" t="s">
        <v>323</v>
      </c>
      <c r="B160" t="s">
        <v>324</v>
      </c>
      <c r="C160" t="s">
        <v>39</v>
      </c>
    </row>
    <row r="161" spans="1:3">
      <c r="A161" t="s">
        <v>325</v>
      </c>
      <c r="B161" t="s">
        <v>326</v>
      </c>
      <c r="C161" t="s">
        <v>39</v>
      </c>
    </row>
    <row r="162" spans="1:3">
      <c r="A162" t="s">
        <v>327</v>
      </c>
      <c r="B162" t="s">
        <v>328</v>
      </c>
      <c r="C162" t="s">
        <v>39</v>
      </c>
    </row>
    <row r="163" spans="1:3">
      <c r="A163" t="s">
        <v>329</v>
      </c>
      <c r="B163" t="s">
        <v>330</v>
      </c>
      <c r="C163" t="s">
        <v>39</v>
      </c>
    </row>
    <row r="164" spans="1:3">
      <c r="A164" t="s">
        <v>331</v>
      </c>
      <c r="B164" t="s">
        <v>332</v>
      </c>
      <c r="C164" t="s">
        <v>39</v>
      </c>
    </row>
    <row r="165" spans="1:3">
      <c r="A165" t="s">
        <v>333</v>
      </c>
      <c r="B165" t="s">
        <v>334</v>
      </c>
      <c r="C165" t="s">
        <v>335</v>
      </c>
    </row>
    <row r="166" spans="1:3">
      <c r="A166" t="s">
        <v>336</v>
      </c>
      <c r="B166" t="s">
        <v>337</v>
      </c>
      <c r="C166" t="s">
        <v>39</v>
      </c>
    </row>
    <row r="167" spans="1:3">
      <c r="A167" t="s">
        <v>338</v>
      </c>
      <c r="B167" t="s">
        <v>339</v>
      </c>
      <c r="C167" t="s">
        <v>340</v>
      </c>
    </row>
    <row r="168" spans="1:3">
      <c r="A168" t="s">
        <v>341</v>
      </c>
      <c r="B168" t="s">
        <v>342</v>
      </c>
    </row>
    <row r="169" spans="1:3">
      <c r="A169" t="s">
        <v>343</v>
      </c>
      <c r="B169" t="s">
        <v>344</v>
      </c>
      <c r="C169" t="s">
        <v>39</v>
      </c>
    </row>
    <row r="170" spans="1:3">
      <c r="A170" t="s">
        <v>345</v>
      </c>
      <c r="B170" t="s">
        <v>346</v>
      </c>
      <c r="C170" t="s">
        <v>39</v>
      </c>
    </row>
    <row r="171" spans="1:3">
      <c r="A171" t="s">
        <v>347</v>
      </c>
      <c r="B171" t="s">
        <v>348</v>
      </c>
      <c r="C171" t="s">
        <v>95</v>
      </c>
    </row>
    <row r="172" spans="1:3">
      <c r="A172" t="s">
        <v>349</v>
      </c>
      <c r="B172" t="s">
        <v>350</v>
      </c>
      <c r="C172" t="s">
        <v>351</v>
      </c>
    </row>
    <row r="173" spans="1:3">
      <c r="A173" t="s">
        <v>352</v>
      </c>
      <c r="B173" t="s">
        <v>353</v>
      </c>
    </row>
    <row r="174" spans="1:3">
      <c r="A174" t="s">
        <v>354</v>
      </c>
      <c r="B174" t="s">
        <v>355</v>
      </c>
      <c r="C174" t="s">
        <v>13</v>
      </c>
    </row>
    <row r="175" spans="1:3">
      <c r="A175" s="13">
        <v>3002490020</v>
      </c>
      <c r="B175" t="s">
        <v>356</v>
      </c>
      <c r="C175" t="s">
        <v>357</v>
      </c>
    </row>
    <row r="176" spans="1:3">
      <c r="A176" t="s">
        <v>358</v>
      </c>
      <c r="B176" t="s">
        <v>359</v>
      </c>
      <c r="C176" t="s">
        <v>360</v>
      </c>
    </row>
    <row r="177" spans="1:4">
      <c r="A177" t="s">
        <v>361</v>
      </c>
      <c r="B177" t="s">
        <v>362</v>
      </c>
      <c r="C177" t="s">
        <v>360</v>
      </c>
    </row>
    <row r="178" spans="1:4">
      <c r="A178" t="s">
        <v>363</v>
      </c>
      <c r="B178" t="s">
        <v>364</v>
      </c>
      <c r="C178" t="s">
        <v>360</v>
      </c>
      <c r="D178" t="str">
        <f>IFERROR(IF(SEARCH("DE",C178,1),"G",0),"R")</f>
        <v>G</v>
      </c>
    </row>
    <row r="179" spans="1:4">
      <c r="A179" t="s">
        <v>365</v>
      </c>
      <c r="B179" t="s">
        <v>366</v>
      </c>
      <c r="C179" t="s">
        <v>360</v>
      </c>
    </row>
    <row r="180" spans="1:4">
      <c r="A180" t="s">
        <v>367</v>
      </c>
      <c r="B180" t="s">
        <v>368</v>
      </c>
      <c r="C180" t="s">
        <v>360</v>
      </c>
    </row>
    <row r="181" spans="1:4">
      <c r="A181" t="s">
        <v>369</v>
      </c>
      <c r="B181" t="s">
        <v>370</v>
      </c>
      <c r="C181" t="s">
        <v>39</v>
      </c>
    </row>
    <row r="182" spans="1:4">
      <c r="A182" t="s">
        <v>371</v>
      </c>
      <c r="B182" t="s">
        <v>372</v>
      </c>
      <c r="C182" t="s">
        <v>360</v>
      </c>
    </row>
    <row r="183" spans="1:4">
      <c r="A183" t="s">
        <v>373</v>
      </c>
      <c r="B183" t="s">
        <v>374</v>
      </c>
      <c r="C183" t="s">
        <v>360</v>
      </c>
    </row>
    <row r="184" spans="1:4">
      <c r="A184" t="s">
        <v>375</v>
      </c>
      <c r="B184" t="s">
        <v>376</v>
      </c>
    </row>
    <row r="185" spans="1:4">
      <c r="A185" t="s">
        <v>377</v>
      </c>
      <c r="B185" t="s">
        <v>378</v>
      </c>
    </row>
    <row r="186" spans="1:4">
      <c r="A186" t="s">
        <v>379</v>
      </c>
      <c r="B186" t="s">
        <v>380</v>
      </c>
      <c r="C186" t="s">
        <v>39</v>
      </c>
    </row>
    <row r="187" spans="1:4">
      <c r="A187" t="s">
        <v>381</v>
      </c>
      <c r="B187" t="s">
        <v>382</v>
      </c>
    </row>
    <row r="188" spans="1:4">
      <c r="A188" t="s">
        <v>383</v>
      </c>
      <c r="B188" t="s">
        <v>382</v>
      </c>
      <c r="C188" t="s">
        <v>39</v>
      </c>
    </row>
    <row r="189" spans="1:4">
      <c r="A189" t="s">
        <v>384</v>
      </c>
      <c r="B189" t="s">
        <v>385</v>
      </c>
      <c r="C189" t="s">
        <v>39</v>
      </c>
    </row>
    <row r="190" spans="1:4">
      <c r="A190" t="s">
        <v>386</v>
      </c>
      <c r="B190" t="s">
        <v>387</v>
      </c>
      <c r="C190" t="s">
        <v>39</v>
      </c>
    </row>
    <row r="191" spans="1:4">
      <c r="A191" t="s">
        <v>388</v>
      </c>
      <c r="B191" t="s">
        <v>389</v>
      </c>
      <c r="C191" t="s">
        <v>390</v>
      </c>
    </row>
    <row r="192" spans="1:4">
      <c r="A192" t="s">
        <v>391</v>
      </c>
      <c r="B192" t="s">
        <v>392</v>
      </c>
    </row>
    <row r="193" spans="1:3">
      <c r="A193" t="s">
        <v>393</v>
      </c>
      <c r="B193" t="s">
        <v>394</v>
      </c>
    </row>
    <row r="194" spans="1:3">
      <c r="A194" t="s">
        <v>395</v>
      </c>
      <c r="B194" t="s">
        <v>396</v>
      </c>
    </row>
    <row r="195" spans="1:3">
      <c r="A195" t="s">
        <v>397</v>
      </c>
      <c r="B195" t="s">
        <v>398</v>
      </c>
    </row>
    <row r="196" spans="1:3">
      <c r="A196" t="s">
        <v>399</v>
      </c>
      <c r="B196" t="s">
        <v>400</v>
      </c>
    </row>
    <row r="197" spans="1:3">
      <c r="A197" t="s">
        <v>401</v>
      </c>
      <c r="B197" t="s">
        <v>402</v>
      </c>
    </row>
    <row r="198" spans="1:3">
      <c r="A198" t="s">
        <v>403</v>
      </c>
      <c r="B198" t="s">
        <v>404</v>
      </c>
      <c r="C198" t="s">
        <v>335</v>
      </c>
    </row>
    <row r="199" spans="1:3">
      <c r="A199" t="s">
        <v>405</v>
      </c>
      <c r="B199" t="s">
        <v>406</v>
      </c>
    </row>
    <row r="200" spans="1:3">
      <c r="A200" t="s">
        <v>407</v>
      </c>
      <c r="B200" t="s">
        <v>408</v>
      </c>
      <c r="C200" t="s">
        <v>39</v>
      </c>
    </row>
    <row r="201" spans="1:3">
      <c r="A201" t="s">
        <v>409</v>
      </c>
      <c r="B201" t="s">
        <v>410</v>
      </c>
      <c r="C201" t="s">
        <v>39</v>
      </c>
    </row>
    <row r="202" spans="1:3">
      <c r="A202" t="s">
        <v>411</v>
      </c>
      <c r="B202" t="s">
        <v>412</v>
      </c>
      <c r="C202" t="s">
        <v>39</v>
      </c>
    </row>
    <row r="203" spans="1:3">
      <c r="A203" t="s">
        <v>413</v>
      </c>
      <c r="B203" t="s">
        <v>414</v>
      </c>
      <c r="C203" t="s">
        <v>39</v>
      </c>
    </row>
    <row r="204" spans="1:3">
      <c r="A204" t="s">
        <v>415</v>
      </c>
      <c r="B204" t="s">
        <v>416</v>
      </c>
      <c r="C204" t="s">
        <v>39</v>
      </c>
    </row>
    <row r="205" spans="1:3">
      <c r="A205" t="s">
        <v>417</v>
      </c>
      <c r="B205" t="s">
        <v>418</v>
      </c>
      <c r="C205" t="s">
        <v>39</v>
      </c>
    </row>
    <row r="206" spans="1:3">
      <c r="A206" t="s">
        <v>419</v>
      </c>
      <c r="B206" t="s">
        <v>420</v>
      </c>
      <c r="C206" t="s">
        <v>39</v>
      </c>
    </row>
    <row r="207" spans="1:3">
      <c r="A207" t="s">
        <v>421</v>
      </c>
      <c r="B207" t="s">
        <v>422</v>
      </c>
      <c r="C207" t="s">
        <v>39</v>
      </c>
    </row>
    <row r="208" spans="1:3">
      <c r="A208" t="s">
        <v>423</v>
      </c>
      <c r="B208" t="s">
        <v>424</v>
      </c>
      <c r="C208" t="s">
        <v>39</v>
      </c>
    </row>
    <row r="209" spans="1:3">
      <c r="A209" t="s">
        <v>425</v>
      </c>
      <c r="B209" t="s">
        <v>426</v>
      </c>
      <c r="C209" t="s">
        <v>39</v>
      </c>
    </row>
    <row r="210" spans="1:3">
      <c r="A210" t="s">
        <v>427</v>
      </c>
      <c r="B210" t="s">
        <v>428</v>
      </c>
      <c r="C210" t="s">
        <v>39</v>
      </c>
    </row>
    <row r="211" spans="1:3">
      <c r="A211" t="s">
        <v>429</v>
      </c>
      <c r="B211" t="s">
        <v>430</v>
      </c>
      <c r="C211" t="s">
        <v>39</v>
      </c>
    </row>
    <row r="212" spans="1:3">
      <c r="A212" t="s">
        <v>431</v>
      </c>
      <c r="B212" t="s">
        <v>432</v>
      </c>
      <c r="C212" t="s">
        <v>39</v>
      </c>
    </row>
    <row r="213" spans="1:3">
      <c r="A213" t="s">
        <v>433</v>
      </c>
      <c r="B213" t="s">
        <v>434</v>
      </c>
      <c r="C213" t="s">
        <v>39</v>
      </c>
    </row>
    <row r="214" spans="1:3">
      <c r="A214" t="s">
        <v>435</v>
      </c>
      <c r="B214" t="s">
        <v>436</v>
      </c>
      <c r="C214" t="s">
        <v>39</v>
      </c>
    </row>
    <row r="215" spans="1:3">
      <c r="A215" t="s">
        <v>437</v>
      </c>
      <c r="B215" t="s">
        <v>438</v>
      </c>
      <c r="C215" t="s">
        <v>39</v>
      </c>
    </row>
    <row r="216" spans="1:3">
      <c r="A216" t="s">
        <v>439</v>
      </c>
      <c r="B216" t="s">
        <v>440</v>
      </c>
      <c r="C216" t="s">
        <v>39</v>
      </c>
    </row>
    <row r="217" spans="1:3">
      <c r="A217" t="s">
        <v>441</v>
      </c>
      <c r="B217" t="s">
        <v>442</v>
      </c>
      <c r="C217" t="s">
        <v>39</v>
      </c>
    </row>
    <row r="218" spans="1:3">
      <c r="A218" t="s">
        <v>443</v>
      </c>
      <c r="B218" t="s">
        <v>444</v>
      </c>
      <c r="C218" t="s">
        <v>445</v>
      </c>
    </row>
    <row r="219" spans="1:3">
      <c r="A219" t="s">
        <v>446</v>
      </c>
      <c r="B219" t="s">
        <v>447</v>
      </c>
    </row>
    <row r="220" spans="1:3">
      <c r="A220" t="s">
        <v>448</v>
      </c>
      <c r="B220" t="s">
        <v>449</v>
      </c>
    </row>
    <row r="221" spans="1:3">
      <c r="A221" t="s">
        <v>450</v>
      </c>
      <c r="B221" t="s">
        <v>451</v>
      </c>
      <c r="C221" t="s">
        <v>39</v>
      </c>
    </row>
    <row r="222" spans="1:3">
      <c r="A222" t="s">
        <v>452</v>
      </c>
      <c r="B222" t="s">
        <v>453</v>
      </c>
      <c r="C222" t="s">
        <v>454</v>
      </c>
    </row>
    <row r="223" spans="1:3">
      <c r="A223" t="s">
        <v>455</v>
      </c>
      <c r="B223" t="s">
        <v>456</v>
      </c>
      <c r="C223" t="s">
        <v>39</v>
      </c>
    </row>
    <row r="224" spans="1:3">
      <c r="A224" t="s">
        <v>457</v>
      </c>
      <c r="B224" t="s">
        <v>458</v>
      </c>
      <c r="C224" t="s">
        <v>454</v>
      </c>
    </row>
    <row r="225" spans="1:3">
      <c r="A225" t="s">
        <v>459</v>
      </c>
      <c r="B225" t="s">
        <v>460</v>
      </c>
      <c r="C225" t="s">
        <v>280</v>
      </c>
    </row>
    <row r="226" spans="1:3">
      <c r="A226" t="s">
        <v>461</v>
      </c>
      <c r="B226" t="s">
        <v>462</v>
      </c>
    </row>
    <row r="227" spans="1:3">
      <c r="A227" t="s">
        <v>463</v>
      </c>
      <c r="B227" t="s">
        <v>464</v>
      </c>
      <c r="C227" t="s">
        <v>465</v>
      </c>
    </row>
    <row r="228" spans="1:3">
      <c r="A228" t="s">
        <v>466</v>
      </c>
      <c r="B228" t="s">
        <v>467</v>
      </c>
    </row>
    <row r="229" spans="1:3">
      <c r="A229" t="s">
        <v>468</v>
      </c>
      <c r="B229" t="s">
        <v>469</v>
      </c>
    </row>
    <row r="230" spans="1:3">
      <c r="A230" t="s">
        <v>470</v>
      </c>
      <c r="B230" t="s">
        <v>471</v>
      </c>
      <c r="C230" t="s">
        <v>39</v>
      </c>
    </row>
    <row r="231" spans="1:3">
      <c r="A231" t="s">
        <v>472</v>
      </c>
      <c r="B231" t="s">
        <v>473</v>
      </c>
      <c r="C231" t="s">
        <v>474</v>
      </c>
    </row>
    <row r="232" spans="1:3">
      <c r="A232" t="s">
        <v>475</v>
      </c>
      <c r="B232" t="s">
        <v>476</v>
      </c>
      <c r="C232" t="s">
        <v>474</v>
      </c>
    </row>
    <row r="233" spans="1:3">
      <c r="A233" t="s">
        <v>477</v>
      </c>
      <c r="B233" t="s">
        <v>478</v>
      </c>
      <c r="C233" t="s">
        <v>474</v>
      </c>
    </row>
    <row r="234" spans="1:3">
      <c r="A234" t="s">
        <v>479</v>
      </c>
      <c r="B234" t="s">
        <v>480</v>
      </c>
      <c r="C234" t="s">
        <v>474</v>
      </c>
    </row>
    <row r="235" spans="1:3">
      <c r="A235" t="s">
        <v>481</v>
      </c>
      <c r="B235" t="s">
        <v>482</v>
      </c>
    </row>
    <row r="236" spans="1:3">
      <c r="A236" t="s">
        <v>483</v>
      </c>
      <c r="B236" t="s">
        <v>484</v>
      </c>
    </row>
    <row r="237" spans="1:3">
      <c r="A237" t="s">
        <v>485</v>
      </c>
      <c r="B237" t="s">
        <v>486</v>
      </c>
    </row>
    <row r="238" spans="1:3">
      <c r="A238" t="s">
        <v>487</v>
      </c>
      <c r="B238" t="s">
        <v>488</v>
      </c>
      <c r="C238" t="s">
        <v>275</v>
      </c>
    </row>
    <row r="239" spans="1:3">
      <c r="A239" t="s">
        <v>489</v>
      </c>
      <c r="B239" t="s">
        <v>490</v>
      </c>
      <c r="C239" t="s">
        <v>445</v>
      </c>
    </row>
    <row r="240" spans="1:3">
      <c r="A240" t="s">
        <v>491</v>
      </c>
      <c r="B240" t="s">
        <v>492</v>
      </c>
    </row>
    <row r="241" spans="1:3">
      <c r="A241" t="s">
        <v>493</v>
      </c>
      <c r="B241" t="s">
        <v>494</v>
      </c>
      <c r="C241" t="s">
        <v>495</v>
      </c>
    </row>
    <row r="242" spans="1:3">
      <c r="A242" t="s">
        <v>496</v>
      </c>
      <c r="B242" t="s">
        <v>497</v>
      </c>
      <c r="C242" t="s">
        <v>495</v>
      </c>
    </row>
    <row r="243" spans="1:3">
      <c r="A243" t="s">
        <v>498</v>
      </c>
      <c r="B243" t="s">
        <v>499</v>
      </c>
    </row>
    <row r="244" spans="1:3">
      <c r="A244" t="s">
        <v>500</v>
      </c>
      <c r="B244" t="s">
        <v>501</v>
      </c>
    </row>
    <row r="245" spans="1:3">
      <c r="A245" t="s">
        <v>502</v>
      </c>
      <c r="B245" t="s">
        <v>503</v>
      </c>
    </row>
    <row r="246" spans="1:3">
      <c r="A246" t="s">
        <v>504</v>
      </c>
      <c r="B246" t="s">
        <v>505</v>
      </c>
    </row>
    <row r="247" spans="1:3">
      <c r="A247" t="s">
        <v>506</v>
      </c>
      <c r="B247" t="s">
        <v>507</v>
      </c>
      <c r="C247" t="s">
        <v>445</v>
      </c>
    </row>
    <row r="248" spans="1:3">
      <c r="A248" t="s">
        <v>508</v>
      </c>
      <c r="B248" t="s">
        <v>509</v>
      </c>
      <c r="C248" t="s">
        <v>445</v>
      </c>
    </row>
    <row r="249" spans="1:3">
      <c r="A249" t="s">
        <v>510</v>
      </c>
      <c r="B249" t="s">
        <v>511</v>
      </c>
      <c r="C249" t="s">
        <v>445</v>
      </c>
    </row>
    <row r="250" spans="1:3">
      <c r="A250" t="s">
        <v>512</v>
      </c>
      <c r="B250" t="s">
        <v>513</v>
      </c>
    </row>
    <row r="251" spans="1:3">
      <c r="A251" t="s">
        <v>514</v>
      </c>
      <c r="B251" t="s">
        <v>515</v>
      </c>
    </row>
    <row r="252" spans="1:3">
      <c r="A252" t="s">
        <v>516</v>
      </c>
      <c r="B252" t="s">
        <v>517</v>
      </c>
    </row>
    <row r="253" spans="1:3">
      <c r="A253" t="s">
        <v>518</v>
      </c>
      <c r="B253" t="s">
        <v>519</v>
      </c>
      <c r="C253" t="s">
        <v>39</v>
      </c>
    </row>
    <row r="254" spans="1:3">
      <c r="A254" t="s">
        <v>520</v>
      </c>
      <c r="B254" t="s">
        <v>521</v>
      </c>
    </row>
    <row r="255" spans="1:3">
      <c r="A255" t="s">
        <v>522</v>
      </c>
      <c r="B255" t="s">
        <v>523</v>
      </c>
      <c r="C255" t="s">
        <v>39</v>
      </c>
    </row>
    <row r="256" spans="1:3">
      <c r="A256" t="s">
        <v>524</v>
      </c>
      <c r="B256" t="s">
        <v>525</v>
      </c>
    </row>
    <row r="257" spans="1:3">
      <c r="A257" t="s">
        <v>526</v>
      </c>
      <c r="B257" t="s">
        <v>527</v>
      </c>
      <c r="C257" t="s">
        <v>39</v>
      </c>
    </row>
    <row r="258" spans="1:3">
      <c r="A258" t="s">
        <v>528</v>
      </c>
      <c r="B258" t="s">
        <v>529</v>
      </c>
    </row>
    <row r="259" spans="1:3">
      <c r="A259" t="s">
        <v>530</v>
      </c>
      <c r="B259" t="s">
        <v>531</v>
      </c>
    </row>
    <row r="260" spans="1:3">
      <c r="A260" t="s">
        <v>532</v>
      </c>
      <c r="B260" t="s">
        <v>533</v>
      </c>
    </row>
    <row r="261" spans="1:3">
      <c r="A261" t="s">
        <v>534</v>
      </c>
      <c r="B261" t="s">
        <v>535</v>
      </c>
      <c r="C261" t="s">
        <v>39</v>
      </c>
    </row>
    <row r="262" spans="1:3">
      <c r="A262" t="s">
        <v>536</v>
      </c>
      <c r="B262" t="s">
        <v>537</v>
      </c>
    </row>
    <row r="263" spans="1:3">
      <c r="A263" t="s">
        <v>538</v>
      </c>
      <c r="B263" t="s">
        <v>539</v>
      </c>
      <c r="C263" t="s">
        <v>134</v>
      </c>
    </row>
    <row r="264" spans="1:3">
      <c r="A264" t="s">
        <v>540</v>
      </c>
      <c r="B264" t="s">
        <v>541</v>
      </c>
      <c r="C264" t="s">
        <v>39</v>
      </c>
    </row>
    <row r="265" spans="1:3">
      <c r="A265" t="s">
        <v>542</v>
      </c>
      <c r="B265" t="s">
        <v>543</v>
      </c>
      <c r="C265" t="s">
        <v>134</v>
      </c>
    </row>
    <row r="266" spans="1:3">
      <c r="A266" t="s">
        <v>544</v>
      </c>
      <c r="B266" t="s">
        <v>545</v>
      </c>
    </row>
    <row r="267" spans="1:3">
      <c r="A267" t="s">
        <v>546</v>
      </c>
      <c r="B267" t="s">
        <v>547</v>
      </c>
      <c r="C267" t="s">
        <v>445</v>
      </c>
    </row>
    <row r="268" spans="1:3">
      <c r="A268" t="s">
        <v>548</v>
      </c>
      <c r="B268" t="s">
        <v>549</v>
      </c>
    </row>
    <row r="269" spans="1:3">
      <c r="A269" t="s">
        <v>550</v>
      </c>
      <c r="B269" t="s">
        <v>551</v>
      </c>
    </row>
    <row r="270" spans="1:3">
      <c r="A270" t="s">
        <v>552</v>
      </c>
      <c r="B270" t="s">
        <v>553</v>
      </c>
    </row>
    <row r="271" spans="1:3">
      <c r="A271" t="s">
        <v>554</v>
      </c>
      <c r="B271" t="s">
        <v>555</v>
      </c>
    </row>
    <row r="272" spans="1:3">
      <c r="A272" t="s">
        <v>556</v>
      </c>
      <c r="B272" t="s">
        <v>557</v>
      </c>
    </row>
    <row r="273" spans="1:3">
      <c r="A273" t="s">
        <v>558</v>
      </c>
      <c r="B273" t="s">
        <v>559</v>
      </c>
    </row>
    <row r="274" spans="1:3">
      <c r="A274" t="s">
        <v>560</v>
      </c>
      <c r="B274" t="s">
        <v>561</v>
      </c>
    </row>
    <row r="275" spans="1:3">
      <c r="A275" t="s">
        <v>562</v>
      </c>
      <c r="B275" t="s">
        <v>563</v>
      </c>
      <c r="C275" t="s">
        <v>134</v>
      </c>
    </row>
    <row r="276" spans="1:3">
      <c r="A276" t="s">
        <v>564</v>
      </c>
      <c r="B276" t="s">
        <v>565</v>
      </c>
      <c r="C276" t="s">
        <v>445</v>
      </c>
    </row>
    <row r="277" spans="1:3">
      <c r="A277" t="s">
        <v>566</v>
      </c>
      <c r="B277" t="s">
        <v>567</v>
      </c>
      <c r="C277" t="s">
        <v>445</v>
      </c>
    </row>
    <row r="278" spans="1:3">
      <c r="A278" t="s">
        <v>568</v>
      </c>
      <c r="B278" t="s">
        <v>569</v>
      </c>
    </row>
    <row r="279" spans="1:3">
      <c r="A279" t="s">
        <v>570</v>
      </c>
      <c r="B279" t="s">
        <v>571</v>
      </c>
    </row>
    <row r="280" spans="1:3">
      <c r="A280" t="s">
        <v>572</v>
      </c>
      <c r="B280" t="s">
        <v>573</v>
      </c>
    </row>
    <row r="281" spans="1:3">
      <c r="A281" t="s">
        <v>574</v>
      </c>
      <c r="B281" t="s">
        <v>575</v>
      </c>
      <c r="C281" t="s">
        <v>465</v>
      </c>
    </row>
    <row r="282" spans="1:3">
      <c r="A282" t="s">
        <v>576</v>
      </c>
      <c r="B282" t="s">
        <v>577</v>
      </c>
    </row>
    <row r="283" spans="1:3">
      <c r="A283" t="s">
        <v>578</v>
      </c>
      <c r="B283" t="s">
        <v>579</v>
      </c>
      <c r="C283" t="s">
        <v>465</v>
      </c>
    </row>
    <row r="284" spans="1:3">
      <c r="A284" t="s">
        <v>580</v>
      </c>
      <c r="B284" t="s">
        <v>581</v>
      </c>
    </row>
    <row r="285" spans="1:3">
      <c r="A285" t="s">
        <v>582</v>
      </c>
      <c r="B285" t="s">
        <v>583</v>
      </c>
    </row>
    <row r="286" spans="1:3">
      <c r="A286" t="s">
        <v>584</v>
      </c>
      <c r="B286" t="s">
        <v>585</v>
      </c>
    </row>
    <row r="287" spans="1:3">
      <c r="A287" t="s">
        <v>586</v>
      </c>
      <c r="B287" t="s">
        <v>587</v>
      </c>
      <c r="C287" t="s">
        <v>465</v>
      </c>
    </row>
    <row r="288" spans="1:3">
      <c r="A288" t="s">
        <v>588</v>
      </c>
      <c r="B288" t="s">
        <v>589</v>
      </c>
    </row>
    <row r="289" spans="1:3">
      <c r="A289" t="s">
        <v>590</v>
      </c>
      <c r="B289" t="s">
        <v>591</v>
      </c>
      <c r="C289" t="s">
        <v>465</v>
      </c>
    </row>
    <row r="290" spans="1:3">
      <c r="A290" t="s">
        <v>592</v>
      </c>
      <c r="B290" t="s">
        <v>593</v>
      </c>
    </row>
    <row r="291" spans="1:3">
      <c r="A291" t="s">
        <v>594</v>
      </c>
      <c r="B291" t="s">
        <v>593</v>
      </c>
      <c r="C291" t="s">
        <v>474</v>
      </c>
    </row>
    <row r="292" spans="1:3">
      <c r="A292" t="s">
        <v>595</v>
      </c>
      <c r="B292" t="s">
        <v>596</v>
      </c>
    </row>
    <row r="293" spans="1:3">
      <c r="A293" t="s">
        <v>597</v>
      </c>
      <c r="B293" t="s">
        <v>598</v>
      </c>
    </row>
    <row r="294" spans="1:3">
      <c r="A294" t="s">
        <v>599</v>
      </c>
      <c r="B294" t="s">
        <v>600</v>
      </c>
    </row>
    <row r="295" spans="1:3">
      <c r="A295" t="s">
        <v>601</v>
      </c>
      <c r="B295" t="s">
        <v>602</v>
      </c>
    </row>
    <row r="296" spans="1:3">
      <c r="A296" t="s">
        <v>603</v>
      </c>
      <c r="B296" t="s">
        <v>604</v>
      </c>
    </row>
    <row r="297" spans="1:3">
      <c r="A297" t="s">
        <v>605</v>
      </c>
      <c r="B297" t="s">
        <v>606</v>
      </c>
    </row>
    <row r="298" spans="1:3">
      <c r="A298" t="s">
        <v>607</v>
      </c>
      <c r="B298" t="s">
        <v>608</v>
      </c>
    </row>
    <row r="299" spans="1:3">
      <c r="A299" t="s">
        <v>609</v>
      </c>
      <c r="B299" t="s">
        <v>610</v>
      </c>
    </row>
    <row r="300" spans="1:3">
      <c r="A300" t="s">
        <v>611</v>
      </c>
      <c r="B300" t="s">
        <v>612</v>
      </c>
    </row>
    <row r="301" spans="1:3">
      <c r="A301" t="s">
        <v>613</v>
      </c>
      <c r="B301" t="s">
        <v>614</v>
      </c>
    </row>
    <row r="302" spans="1:3">
      <c r="A302" t="s">
        <v>615</v>
      </c>
      <c r="B302" t="s">
        <v>616</v>
      </c>
    </row>
    <row r="303" spans="1:3">
      <c r="A303" t="s">
        <v>617</v>
      </c>
      <c r="B303" t="s">
        <v>618</v>
      </c>
    </row>
    <row r="304" spans="1:3">
      <c r="A304" t="s">
        <v>619</v>
      </c>
      <c r="B304" t="s">
        <v>620</v>
      </c>
    </row>
    <row r="305" spans="1:3">
      <c r="A305" t="s">
        <v>621</v>
      </c>
      <c r="B305" t="s">
        <v>622</v>
      </c>
      <c r="C305" t="s">
        <v>623</v>
      </c>
    </row>
    <row r="306" spans="1:3">
      <c r="A306" t="s">
        <v>624</v>
      </c>
      <c r="B306" t="s">
        <v>625</v>
      </c>
      <c r="C306" t="s">
        <v>39</v>
      </c>
    </row>
    <row r="307" spans="1:3">
      <c r="A307" t="s">
        <v>626</v>
      </c>
      <c r="B307" t="s">
        <v>627</v>
      </c>
      <c r="C307" t="s">
        <v>628</v>
      </c>
    </row>
    <row r="308" spans="1:3">
      <c r="A308" t="s">
        <v>629</v>
      </c>
      <c r="B308" t="s">
        <v>630</v>
      </c>
      <c r="C308" t="s">
        <v>474</v>
      </c>
    </row>
    <row r="309" spans="1:3">
      <c r="A309" t="s">
        <v>631</v>
      </c>
      <c r="B309" t="s">
        <v>632</v>
      </c>
      <c r="C309" t="s">
        <v>633</v>
      </c>
    </row>
    <row r="310" spans="1:3">
      <c r="A310" t="s">
        <v>634</v>
      </c>
      <c r="B310" t="s">
        <v>635</v>
      </c>
      <c r="C310" t="s">
        <v>633</v>
      </c>
    </row>
    <row r="311" spans="1:3">
      <c r="A311" t="s">
        <v>636</v>
      </c>
      <c r="B311" t="s">
        <v>637</v>
      </c>
      <c r="C311" t="s">
        <v>633</v>
      </c>
    </row>
    <row r="312" spans="1:3">
      <c r="A312" t="s">
        <v>638</v>
      </c>
      <c r="B312" t="s">
        <v>639</v>
      </c>
      <c r="C312" t="s">
        <v>633</v>
      </c>
    </row>
    <row r="313" spans="1:3">
      <c r="A313" t="s">
        <v>640</v>
      </c>
      <c r="B313" t="s">
        <v>641</v>
      </c>
      <c r="C313" t="s">
        <v>642</v>
      </c>
    </row>
    <row r="314" spans="1:3">
      <c r="A314" t="s">
        <v>643</v>
      </c>
      <c r="B314" t="s">
        <v>644</v>
      </c>
      <c r="C314" t="s">
        <v>642</v>
      </c>
    </row>
    <row r="315" spans="1:3">
      <c r="A315" t="s">
        <v>645</v>
      </c>
      <c r="B315" t="s">
        <v>646</v>
      </c>
    </row>
    <row r="316" spans="1:3">
      <c r="A316" t="s">
        <v>647</v>
      </c>
      <c r="B316" t="s">
        <v>648</v>
      </c>
    </row>
  </sheetData>
  <autoFilter ref="A1:D1" xr:uid="{00000000-0009-0000-0000-000000000000}"/>
  <conditionalFormatting sqref="D178">
    <cfRule type="containsText" dxfId="8" priority="1" operator="containsText" text="R">
      <formula>NOT(ISERROR(SEARCH("R",D178)))</formula>
    </cfRule>
    <cfRule type="containsText" dxfId="7" priority="2" operator="containsText" text="G">
      <formula>NOT(ISERROR(SEARCH("G",D178)))</formula>
    </cfRule>
  </conditionalFormatting>
  <pageMargins left="0.7" right="0.7" top="0.75" bottom="0.75" header="0.3" footer="0.3"/>
  <pageSetup paperSize="9" orientation="portrait" r:id="rId1"/>
  <headerFooter>
    <oddFooter>&amp;L&amp;1#&amp;"Calibri"&amp;10&amp;K000000Classified: RMG –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CDCAA-7EB4-448F-AAD9-AF8FE68D68F3}">
  <dimension ref="A1:D17"/>
  <sheetViews>
    <sheetView workbookViewId="0">
      <selection activeCell="E18" sqref="E18"/>
    </sheetView>
  </sheetViews>
  <sheetFormatPr defaultRowHeight="14.45"/>
  <cols>
    <col min="1" max="1" width="9.7109375" bestFit="1" customWidth="1"/>
  </cols>
  <sheetData>
    <row r="1" spans="1:4">
      <c r="A1" s="10" t="s">
        <v>791</v>
      </c>
      <c r="B1" t="s">
        <v>649</v>
      </c>
      <c r="C1" t="s">
        <v>792</v>
      </c>
      <c r="D1" t="s">
        <v>793</v>
      </c>
    </row>
    <row r="2" spans="1:4">
      <c r="A2" s="10" t="s">
        <v>223</v>
      </c>
      <c r="B2" t="s">
        <v>692</v>
      </c>
      <c r="C2" t="s">
        <v>797</v>
      </c>
      <c r="D2" t="s">
        <v>795</v>
      </c>
    </row>
    <row r="3" spans="1:4">
      <c r="A3" s="10" t="s">
        <v>226</v>
      </c>
      <c r="B3" t="s">
        <v>692</v>
      </c>
      <c r="C3" t="s">
        <v>797</v>
      </c>
      <c r="D3" t="s">
        <v>795</v>
      </c>
    </row>
    <row r="4" spans="1:4">
      <c r="A4" t="s">
        <v>229</v>
      </c>
      <c r="B4" t="s">
        <v>692</v>
      </c>
      <c r="C4" t="s">
        <v>797</v>
      </c>
      <c r="D4" t="s">
        <v>795</v>
      </c>
    </row>
    <row r="5" spans="1:4">
      <c r="A5" t="s">
        <v>231</v>
      </c>
      <c r="B5" t="s">
        <v>692</v>
      </c>
      <c r="C5" t="s">
        <v>797</v>
      </c>
      <c r="D5" t="s">
        <v>795</v>
      </c>
    </row>
    <row r="6" spans="1:4">
      <c r="A6" s="10" t="s">
        <v>234</v>
      </c>
      <c r="B6" t="s">
        <v>692</v>
      </c>
      <c r="C6" t="s">
        <v>797</v>
      </c>
      <c r="D6" t="s">
        <v>795</v>
      </c>
    </row>
    <row r="7" spans="1:4">
      <c r="A7" s="10" t="s">
        <v>236</v>
      </c>
      <c r="B7" t="s">
        <v>692</v>
      </c>
      <c r="C7" t="s">
        <v>797</v>
      </c>
      <c r="D7" t="s">
        <v>795</v>
      </c>
    </row>
    <row r="8" spans="1:4">
      <c r="A8" s="10" t="s">
        <v>238</v>
      </c>
      <c r="B8" t="s">
        <v>692</v>
      </c>
      <c r="C8" t="s">
        <v>797</v>
      </c>
      <c r="D8" t="s">
        <v>795</v>
      </c>
    </row>
    <row r="9" spans="1:4">
      <c r="A9" s="10" t="s">
        <v>240</v>
      </c>
      <c r="B9" t="s">
        <v>692</v>
      </c>
      <c r="C9" t="s">
        <v>797</v>
      </c>
      <c r="D9" t="s">
        <v>795</v>
      </c>
    </row>
    <row r="10" spans="1:4">
      <c r="A10" s="10" t="s">
        <v>242</v>
      </c>
      <c r="B10" t="s">
        <v>692</v>
      </c>
      <c r="C10" t="s">
        <v>797</v>
      </c>
      <c r="D10" t="s">
        <v>795</v>
      </c>
    </row>
    <row r="11" spans="1:4">
      <c r="A11" s="10" t="s">
        <v>244</v>
      </c>
      <c r="B11" t="s">
        <v>692</v>
      </c>
      <c r="C11" t="s">
        <v>797</v>
      </c>
      <c r="D11" t="s">
        <v>795</v>
      </c>
    </row>
    <row r="12" spans="1:4">
      <c r="A12" s="10" t="s">
        <v>246</v>
      </c>
      <c r="B12" t="s">
        <v>692</v>
      </c>
      <c r="C12" t="s">
        <v>797</v>
      </c>
      <c r="D12" t="s">
        <v>795</v>
      </c>
    </row>
    <row r="13" spans="1:4">
      <c r="A13" s="10" t="s">
        <v>248</v>
      </c>
      <c r="B13" t="s">
        <v>692</v>
      </c>
      <c r="C13" t="s">
        <v>797</v>
      </c>
      <c r="D13" t="s">
        <v>795</v>
      </c>
    </row>
    <row r="14" spans="1:4">
      <c r="A14" s="10" t="s">
        <v>250</v>
      </c>
      <c r="B14" t="s">
        <v>692</v>
      </c>
      <c r="C14" t="s">
        <v>797</v>
      </c>
      <c r="D14" t="s">
        <v>795</v>
      </c>
    </row>
    <row r="15" spans="1:4">
      <c r="A15" s="10" t="s">
        <v>253</v>
      </c>
      <c r="B15" t="s">
        <v>692</v>
      </c>
      <c r="C15" t="s">
        <v>797</v>
      </c>
      <c r="D15" t="s">
        <v>795</v>
      </c>
    </row>
    <row r="16" spans="1:4">
      <c r="A16" s="10" t="s">
        <v>255</v>
      </c>
      <c r="B16" t="s">
        <v>692</v>
      </c>
      <c r="C16" t="s">
        <v>797</v>
      </c>
      <c r="D16" t="s">
        <v>795</v>
      </c>
    </row>
    <row r="17" spans="1:4">
      <c r="A17" s="10" t="s">
        <v>258</v>
      </c>
      <c r="B17" t="s">
        <v>692</v>
      </c>
      <c r="C17" t="s">
        <v>797</v>
      </c>
      <c r="D17" t="s">
        <v>795</v>
      </c>
    </row>
  </sheetData>
  <pageMargins left="0.7" right="0.7" top="0.75" bottom="0.75" header="0.3" footer="0.3"/>
  <pageSetup paperSize="9" orientation="portrait" r:id="rId1"/>
  <headerFooter>
    <oddFooter>&amp;L&amp;1#&amp;"Calibri"&amp;10&amp;K000000Classified: RMG –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workbookViewId="0">
      <selection activeCell="B5" sqref="B5"/>
    </sheetView>
  </sheetViews>
  <sheetFormatPr defaultRowHeight="14.45"/>
  <cols>
    <col min="2" max="2" width="15.28515625" bestFit="1" customWidth="1"/>
  </cols>
  <sheetData>
    <row r="1" spans="1:2">
      <c r="A1" t="s">
        <v>869</v>
      </c>
      <c r="B1" t="s">
        <v>870</v>
      </c>
    </row>
    <row r="2" spans="1:2">
      <c r="A2">
        <v>4</v>
      </c>
      <c r="B2" t="s">
        <v>809</v>
      </c>
    </row>
    <row r="3" spans="1:2">
      <c r="A3">
        <v>6</v>
      </c>
      <c r="B3" t="s">
        <v>871</v>
      </c>
    </row>
    <row r="4" spans="1:2">
      <c r="A4">
        <v>8</v>
      </c>
      <c r="B4" t="s">
        <v>872</v>
      </c>
    </row>
    <row r="5" spans="1:2">
      <c r="A5">
        <v>10</v>
      </c>
      <c r="B5" t="s">
        <v>824</v>
      </c>
    </row>
  </sheetData>
  <pageMargins left="0.7" right="0.7" top="0.75" bottom="0.75" header="0.3" footer="0.3"/>
  <pageSetup paperSize="9" orientation="portrait" r:id="rId1"/>
  <headerFooter>
    <oddFooter>&amp;L&amp;1#&amp;"Calibri"&amp;10&amp;K000000Classified: RMG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topLeftCell="A10" workbookViewId="0">
      <selection activeCell="B2" sqref="B2:B27"/>
    </sheetView>
  </sheetViews>
  <sheetFormatPr defaultRowHeight="14.45"/>
  <sheetData>
    <row r="1" spans="1:8">
      <c r="A1" t="s">
        <v>649</v>
      </c>
      <c r="B1" t="s">
        <v>650</v>
      </c>
    </row>
    <row r="2" spans="1:8">
      <c r="A2" s="1" t="s">
        <v>651</v>
      </c>
      <c r="B2" s="1" t="s">
        <v>652</v>
      </c>
      <c r="C2" t="s">
        <v>653</v>
      </c>
    </row>
    <row r="3" spans="1:8">
      <c r="A3" s="1" t="s">
        <v>654</v>
      </c>
      <c r="B3" s="1" t="s">
        <v>655</v>
      </c>
      <c r="C3" t="s">
        <v>656</v>
      </c>
    </row>
    <row r="4" spans="1:8">
      <c r="A4" s="1" t="s">
        <v>657</v>
      </c>
      <c r="B4" s="1" t="s">
        <v>658</v>
      </c>
      <c r="C4" t="s">
        <v>659</v>
      </c>
    </row>
    <row r="5" spans="1:8">
      <c r="A5" s="1" t="s">
        <v>660</v>
      </c>
      <c r="B5" s="1" t="s">
        <v>661</v>
      </c>
      <c r="C5" t="s">
        <v>662</v>
      </c>
    </row>
    <row r="6" spans="1:8" ht="18">
      <c r="A6" s="1" t="s">
        <v>663</v>
      </c>
      <c r="B6" s="1" t="s">
        <v>664</v>
      </c>
      <c r="C6" t="s">
        <v>665</v>
      </c>
    </row>
    <row r="7" spans="1:8">
      <c r="A7" s="1" t="s">
        <v>666</v>
      </c>
      <c r="B7" s="1" t="s">
        <v>667</v>
      </c>
      <c r="C7" t="s">
        <v>668</v>
      </c>
    </row>
    <row r="8" spans="1:8">
      <c r="A8" s="1" t="s">
        <v>669</v>
      </c>
      <c r="B8" s="1" t="s">
        <v>670</v>
      </c>
      <c r="C8" t="s">
        <v>671</v>
      </c>
      <c r="G8" s="3"/>
      <c r="H8" s="4"/>
    </row>
    <row r="9" spans="1:8">
      <c r="A9" s="1" t="s">
        <v>672</v>
      </c>
      <c r="B9" s="1" t="s">
        <v>673</v>
      </c>
      <c r="C9" t="s">
        <v>674</v>
      </c>
    </row>
    <row r="10" spans="1:8">
      <c r="A10" s="1" t="s">
        <v>675</v>
      </c>
      <c r="B10" s="1" t="s">
        <v>676</v>
      </c>
      <c r="C10" t="s">
        <v>677</v>
      </c>
    </row>
    <row r="11" spans="1:8">
      <c r="A11" s="1" t="s">
        <v>678</v>
      </c>
      <c r="B11" s="1" t="s">
        <v>134</v>
      </c>
      <c r="C11" t="s">
        <v>679</v>
      </c>
    </row>
    <row r="12" spans="1:8">
      <c r="A12" s="1" t="s">
        <v>680</v>
      </c>
      <c r="B12" s="1" t="s">
        <v>681</v>
      </c>
      <c r="C12" t="s">
        <v>682</v>
      </c>
    </row>
    <row r="13" spans="1:8">
      <c r="A13" s="1" t="s">
        <v>683</v>
      </c>
      <c r="B13" s="1" t="s">
        <v>684</v>
      </c>
      <c r="C13" t="s">
        <v>685</v>
      </c>
    </row>
    <row r="14" spans="1:8">
      <c r="A14" s="1" t="s">
        <v>686</v>
      </c>
      <c r="B14" s="1" t="s">
        <v>95</v>
      </c>
      <c r="C14" t="s">
        <v>687</v>
      </c>
      <c r="G14" s="2"/>
      <c r="H14" s="2"/>
    </row>
    <row r="15" spans="1:8">
      <c r="A15" s="1" t="s">
        <v>688</v>
      </c>
      <c r="B15" s="1" t="s">
        <v>689</v>
      </c>
      <c r="C15" t="s">
        <v>690</v>
      </c>
    </row>
    <row r="16" spans="1:8">
      <c r="A16" s="1" t="s">
        <v>691</v>
      </c>
      <c r="B16" s="1" t="s">
        <v>692</v>
      </c>
      <c r="C16" t="s">
        <v>693</v>
      </c>
    </row>
    <row r="17" spans="1:3">
      <c r="A17" s="1" t="s">
        <v>694</v>
      </c>
      <c r="B17" s="1" t="s">
        <v>695</v>
      </c>
      <c r="C17" t="s">
        <v>696</v>
      </c>
    </row>
    <row r="18" spans="1:3">
      <c r="A18" s="1" t="s">
        <v>697</v>
      </c>
      <c r="B18" s="1" t="s">
        <v>698</v>
      </c>
      <c r="C18" t="s">
        <v>699</v>
      </c>
    </row>
    <row r="19" spans="1:3">
      <c r="A19" s="1" t="s">
        <v>700</v>
      </c>
      <c r="B19" s="1" t="s">
        <v>701</v>
      </c>
      <c r="C19" t="s">
        <v>702</v>
      </c>
    </row>
    <row r="20" spans="1:3">
      <c r="A20" s="1" t="s">
        <v>703</v>
      </c>
      <c r="B20" s="1" t="s">
        <v>704</v>
      </c>
      <c r="C20" t="s">
        <v>705</v>
      </c>
    </row>
    <row r="21" spans="1:3">
      <c r="A21" s="1" t="s">
        <v>706</v>
      </c>
      <c r="B21" s="1" t="s">
        <v>707</v>
      </c>
      <c r="C21" t="s">
        <v>708</v>
      </c>
    </row>
    <row r="22" spans="1:3">
      <c r="A22" s="1" t="s">
        <v>709</v>
      </c>
      <c r="B22" s="1" t="s">
        <v>710</v>
      </c>
      <c r="C22" t="s">
        <v>711</v>
      </c>
    </row>
    <row r="23" spans="1:3">
      <c r="A23" s="1" t="s">
        <v>712</v>
      </c>
      <c r="B23" s="1" t="s">
        <v>713</v>
      </c>
      <c r="C23" t="s">
        <v>714</v>
      </c>
    </row>
    <row r="24" spans="1:3">
      <c r="A24" s="1" t="s">
        <v>715</v>
      </c>
      <c r="B24" s="1" t="s">
        <v>716</v>
      </c>
      <c r="C24" t="s">
        <v>717</v>
      </c>
    </row>
    <row r="25" spans="1:3">
      <c r="A25" s="1" t="s">
        <v>718</v>
      </c>
      <c r="B25" s="1" t="s">
        <v>719</v>
      </c>
      <c r="C25" t="s">
        <v>720</v>
      </c>
    </row>
    <row r="26" spans="1:3">
      <c r="A26" s="1" t="s">
        <v>721</v>
      </c>
      <c r="B26" s="1" t="s">
        <v>722</v>
      </c>
      <c r="C26" t="s">
        <v>723</v>
      </c>
    </row>
    <row r="27" spans="1:3">
      <c r="A27" s="1" t="s">
        <v>724</v>
      </c>
      <c r="B27" s="1" t="s">
        <v>725</v>
      </c>
      <c r="C27" t="s">
        <v>726</v>
      </c>
    </row>
  </sheetData>
  <pageMargins left="0.7" right="0.7" top="0.75" bottom="0.75" header="0.3" footer="0.3"/>
  <pageSetup paperSize="9" orientation="portrait" r:id="rId1"/>
  <headerFooter>
    <oddFooter>&amp;L&amp;1#&amp;"Calibri"&amp;10&amp;K000000Classified: RMG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82"/>
  <sheetViews>
    <sheetView zoomScale="85" zoomScaleNormal="85" workbookViewId="0">
      <pane ySplit="1" topLeftCell="A176" activePane="bottomLeft" state="frozen"/>
      <selection pane="bottomLeft" activeCell="D122" sqref="D122"/>
    </sheetView>
  </sheetViews>
  <sheetFormatPr defaultRowHeight="14.45"/>
  <cols>
    <col min="1" max="1" width="15.7109375" customWidth="1"/>
    <col min="2" max="2" width="71.28515625" customWidth="1"/>
    <col min="3" max="3" width="84.85546875" hidden="1" customWidth="1"/>
    <col min="4" max="4" width="16.28515625" customWidth="1"/>
    <col min="5" max="30" width="3.42578125" bestFit="1" customWidth="1"/>
  </cols>
  <sheetData>
    <row r="1" spans="1:30" ht="89.45">
      <c r="A1" s="5" t="s">
        <v>0</v>
      </c>
      <c r="B1" s="5" t="s">
        <v>1</v>
      </c>
      <c r="C1" t="s">
        <v>2</v>
      </c>
      <c r="D1" s="6" t="s">
        <v>727</v>
      </c>
      <c r="E1" s="7" t="s">
        <v>653</v>
      </c>
      <c r="F1" s="7" t="s">
        <v>656</v>
      </c>
      <c r="G1" s="7" t="s">
        <v>659</v>
      </c>
      <c r="H1" s="7" t="s">
        <v>662</v>
      </c>
      <c r="I1" s="7" t="s">
        <v>665</v>
      </c>
      <c r="J1" s="7" t="s">
        <v>668</v>
      </c>
      <c r="K1" s="7" t="s">
        <v>671</v>
      </c>
      <c r="L1" s="7" t="s">
        <v>674</v>
      </c>
      <c r="M1" s="7" t="s">
        <v>677</v>
      </c>
      <c r="N1" s="7" t="s">
        <v>679</v>
      </c>
      <c r="O1" s="7" t="s">
        <v>682</v>
      </c>
      <c r="P1" s="7" t="s">
        <v>685</v>
      </c>
      <c r="Q1" s="7" t="s">
        <v>687</v>
      </c>
      <c r="R1" s="7" t="s">
        <v>690</v>
      </c>
      <c r="S1" s="7" t="s">
        <v>693</v>
      </c>
      <c r="T1" s="7" t="s">
        <v>696</v>
      </c>
      <c r="U1" s="7" t="s">
        <v>699</v>
      </c>
      <c r="V1" s="7" t="s">
        <v>702</v>
      </c>
      <c r="W1" s="7" t="s">
        <v>705</v>
      </c>
      <c r="X1" s="7" t="s">
        <v>708</v>
      </c>
      <c r="Y1" s="7" t="s">
        <v>711</v>
      </c>
      <c r="Z1" s="7" t="s">
        <v>714</v>
      </c>
      <c r="AA1" s="7" t="s">
        <v>717</v>
      </c>
      <c r="AB1" s="7" t="s">
        <v>720</v>
      </c>
      <c r="AC1" s="7" t="s">
        <v>723</v>
      </c>
      <c r="AD1" s="7" t="s">
        <v>726</v>
      </c>
    </row>
    <row r="2" spans="1:30">
      <c r="A2" t="s">
        <v>3</v>
      </c>
      <c r="B2" t="s">
        <v>4</v>
      </c>
      <c r="D2" s="9" t="str">
        <f>VLOOKUP(LEN(A2),'Restriction length-level'!A:B,2,FALSE)</f>
        <v>Chapter</v>
      </c>
      <c r="E2" s="8" t="str">
        <f>IFERROR(IF(SEARCH("AT",C2,1),_xlfn.IFNA(VLOOKUP(CONCATENATE(A2,"AT"),'ALL Conditions'!A:E,5,FALSE),"G")),"R")</f>
        <v>R</v>
      </c>
      <c r="F2" s="8" t="str">
        <f>IFERROR(IF(SEARCH("BE",C2,1),_xlfn.IFNA(VLOOKUP(CONCATENATE(A2,"BE"),'ALL Conditions'!A:E,5,FALSE),"G")),"R")</f>
        <v>R</v>
      </c>
      <c r="G2" s="8" t="str">
        <f>IFERROR(IF(SEARCH("BG",C2,1),_xlfn.IFNA(VLOOKUP(CONCATENATE(A2,"BG"),'ALL Conditions'!A:E,5,FALSE),"G")),"R")</f>
        <v>R</v>
      </c>
      <c r="H2" s="8" t="str">
        <f>IFERROR(IF(SEARCH("HR",C2,1),_xlfn.IFNA(VLOOKUP(CONCATENATE(A2,"HR"),'ALL Conditions'!A:E,5,FALSE),"G")),"R")</f>
        <v>R</v>
      </c>
      <c r="I2" s="8" t="str">
        <f>IFERROR(IF(SEARCH("CZ",C2,1),_xlfn.IFNA(VLOOKUP(CONCATENATE(A2,"CZ"),'ALL Conditions'!A:E,5,FALSE),"G")),"R")</f>
        <v>R</v>
      </c>
      <c r="J2" s="8" t="str">
        <f>IFERROR(IF(SEARCH("DK",C2,1),_xlfn.IFNA(VLOOKUP(CONCATENATE(A2,"DK"),'ALL Conditions'!A:E,5,FALSE),"G")),"R")</f>
        <v>R</v>
      </c>
      <c r="K2" s="8" t="str">
        <f>IFERROR(IF(SEARCH("EE",C2,1),_xlfn.IFNA(VLOOKUP(CONCATENATE(A2,"EE"),'ALL Conditions'!A:E,5,FALSE),"G")),"R")</f>
        <v>R</v>
      </c>
      <c r="L2" s="8" t="str">
        <f>IFERROR(IF(SEARCH("FI",C2,1),_xlfn.IFNA(VLOOKUP(CONCATENATE(A2,"FI"),'ALL Conditions'!A:E,5,FALSE),"G")),"R")</f>
        <v>R</v>
      </c>
      <c r="M2" s="8" t="str">
        <f>IFERROR(IF(SEARCH("FR",C2,1),_xlfn.IFNA(VLOOKUP(CONCATENATE(A2,"FR"),'ALL Conditions'!A:E,5,FALSE),"G")),"R")</f>
        <v>R</v>
      </c>
      <c r="N2" s="8" t="str">
        <f>IFERROR(IF(SEARCH("DE",C2,1),_xlfn.IFNA(VLOOKUP(CONCATENATE(A2,"DE"),'ALL Conditions'!A:E,5,FALSE),"G")),"R")</f>
        <v>R</v>
      </c>
      <c r="O2" s="8" t="str">
        <f>IFERROR(IF(SEARCH("GR",C2,1),_xlfn.IFNA(VLOOKUP(CONCATENATE(A2,"GR"),'ALL Conditions'!A:E,5,FALSE),"G")),"R")</f>
        <v>R</v>
      </c>
      <c r="P2" s="8" t="str">
        <f>IFERROR(IF(SEARCH("HU",C2,1),_xlfn.IFNA(VLOOKUP(CONCATENATE(A2,"HU"),'ALL Conditions'!A:E,5,FALSE),"G")),"R")</f>
        <v>R</v>
      </c>
      <c r="Q2" s="8" t="str">
        <f>IFERROR(IF(SEARCH("IE",C2,1),_xlfn.IFNA(VLOOKUP(CONCATENATE(A2,"IE"),'ALL Conditions'!A:E,5,FALSE),"G")),"R")</f>
        <v>R</v>
      </c>
      <c r="R2" s="8" t="str">
        <f>IFERROR(IF(SEARCH("IT",C2,1),_xlfn.IFNA(VLOOKUP(CONCATENATE(A2,"IT"),'ALL Conditions'!A:E,5,FALSE),"G")),"R")</f>
        <v>R</v>
      </c>
      <c r="S2" s="8" t="str">
        <f>IFERROR(IF(SEARCH("LV",C2,1),_xlfn.IFNA(VLOOKUP(CONCATENATE(A2,"LV"),'ALL Conditions'!A:E,5,FALSE),"G")),"R")</f>
        <v>R</v>
      </c>
      <c r="T2" s="8" t="str">
        <f>IFERROR(IF(SEARCH("LT",C2,1),_xlfn.IFNA(VLOOKUP(CONCATENATE(A2,"LT"),'ALL Conditions'!A:E,5,FALSE),"G")),"R")</f>
        <v>R</v>
      </c>
      <c r="U2" s="8" t="str">
        <f>IFERROR(IF(SEARCH("LU",C2,1),_xlfn.IFNA(VLOOKUP(CONCATENATE(A2,"LU"),'ALL Conditions'!A:E,5,FALSE),"G")),"R")</f>
        <v>R</v>
      </c>
      <c r="V2" s="8" t="str">
        <f>IFERROR(IF(SEARCH("MT",C2,1),_xlfn.IFNA(VLOOKUP(CONCATENATE(A2,"MT"),'ALL Conditions'!A:E,5,FALSE),"G")),"R")</f>
        <v>R</v>
      </c>
      <c r="W2" s="8" t="str">
        <f>IFERROR(IF(SEARCH("NL",C2,1),_xlfn.IFNA(VLOOKUP(CONCATENATE(A2,"NL"),'ALL Conditions'!A:E,5,FALSE),"G")),"R")</f>
        <v>R</v>
      </c>
      <c r="X2" s="8" t="str">
        <f>IFERROR(IF(SEARCH("PL",C2,1),_xlfn.IFNA(VLOOKUP(CONCATENATE(A2,"PL"),'ALL Conditions'!A:E,5,FALSE),"G")),"R")</f>
        <v>R</v>
      </c>
      <c r="Y2" s="8" t="str">
        <f>IFERROR(IF(SEARCH("PT",C2,1),_xlfn.IFNA(VLOOKUP(CONCATENATE(A2,"PT"),'ALL Conditions'!A:E,5,FALSE),"G")),"R")</f>
        <v>R</v>
      </c>
      <c r="Z2" s="8" t="str">
        <f>IFERROR(IF(SEARCH("RO",C2,1),_xlfn.IFNA(VLOOKUP(CONCATENATE(A2,"RO"),'ALL Conditions'!A:E,5,FALSE),"G")),"R")</f>
        <v>R</v>
      </c>
      <c r="AA2" s="8" t="str">
        <f>IFERROR(IF(SEARCH("SK",C2,1),_xlfn.IFNA(VLOOKUP(CONCATENATE(A2,"SK"),'ALL Conditions'!A:E,5,FALSE),"G")),"R")</f>
        <v>R</v>
      </c>
      <c r="AB2" s="8" t="str">
        <f>IFERROR(IF(SEARCH("SI",C2,1),_xlfn.IFNA(VLOOKUP(CONCATENATE(A2,"SI"),'ALL Conditions'!A:E,5,FALSE),"G")),"R")</f>
        <v>R</v>
      </c>
      <c r="AC2" s="8" t="str">
        <f>IFERROR(IF(SEARCH("ES",C2,1),_xlfn.IFNA(VLOOKUP(CONCATENATE(A2,"ES"),'ALL Conditions'!A:E,5,FALSE),"G")),"R")</f>
        <v>R</v>
      </c>
      <c r="AD2" s="8" t="str">
        <f>IFERROR(IF(SEARCH("SE",C2,1),_xlfn.IFNA(VLOOKUP(CONCATENATE(A2,"SE"),'ALL Conditions'!A:E,5,FALSE),"G")),"R")</f>
        <v>R</v>
      </c>
    </row>
    <row r="3" spans="1:30">
      <c r="A3" t="s">
        <v>5</v>
      </c>
      <c r="B3" t="s">
        <v>6</v>
      </c>
      <c r="D3" s="9" t="str">
        <f>VLOOKUP(LEN(A3),'Restriction length-level'!A:B,2,FALSE)</f>
        <v>Chapter</v>
      </c>
      <c r="E3" s="8" t="str">
        <f>IFERROR(IF(SEARCH("AT",C3,1),_xlfn.IFNA(VLOOKUP(CONCATENATE(A3,"AT"),'ALL Conditions'!A:E,5,FALSE),"G")),"R")</f>
        <v>R</v>
      </c>
      <c r="F3" s="8" t="str">
        <f>IFERROR(IF(SEARCH("BE",C3,1),_xlfn.IFNA(VLOOKUP(CONCATENATE(A3,"BE"),'ALL Conditions'!A:E,5,FALSE),"G")),"R")</f>
        <v>R</v>
      </c>
      <c r="G3" s="8" t="str">
        <f>IFERROR(IF(SEARCH("BG",C3,1),_xlfn.IFNA(VLOOKUP(CONCATENATE(A3,"BG"),'ALL Conditions'!A:E,5,FALSE),"G")),"R")</f>
        <v>R</v>
      </c>
      <c r="H3" s="8" t="str">
        <f>IFERROR(IF(SEARCH("HR",C3,1),_xlfn.IFNA(VLOOKUP(CONCATENATE(A3,"HR"),'ALL Conditions'!A:E,5,FALSE),"G")),"R")</f>
        <v>R</v>
      </c>
      <c r="I3" s="8" t="str">
        <f>IFERROR(IF(SEARCH("CZ",C3,1),_xlfn.IFNA(VLOOKUP(CONCATENATE(A3,"CZ"),'ALL Conditions'!A:E,5,FALSE),"G")),"R")</f>
        <v>R</v>
      </c>
      <c r="J3" s="8" t="str">
        <f>IFERROR(IF(SEARCH("DK",C3,1),_xlfn.IFNA(VLOOKUP(CONCATENATE(A3,"DK"),'ALL Conditions'!A:E,5,FALSE),"G")),"R")</f>
        <v>R</v>
      </c>
      <c r="K3" s="8" t="str">
        <f>IFERROR(IF(SEARCH("EE",C3,1),_xlfn.IFNA(VLOOKUP(CONCATENATE(A3,"EE"),'ALL Conditions'!A:E,5,FALSE),"G")),"R")</f>
        <v>R</v>
      </c>
      <c r="L3" s="8" t="str">
        <f>IFERROR(IF(SEARCH("FI",C3,1),_xlfn.IFNA(VLOOKUP(CONCATENATE(A3,"FI"),'ALL Conditions'!A:E,5,FALSE),"G")),"R")</f>
        <v>R</v>
      </c>
      <c r="M3" s="8" t="str">
        <f>IFERROR(IF(SEARCH("FR",C3,1),_xlfn.IFNA(VLOOKUP(CONCATENATE(A3,"FR"),'ALL Conditions'!A:E,5,FALSE),"G")),"R")</f>
        <v>R</v>
      </c>
      <c r="N3" s="8" t="str">
        <f>IFERROR(IF(SEARCH("DE",C3,1),_xlfn.IFNA(VLOOKUP(CONCATENATE(A3,"DE"),'ALL Conditions'!A:E,5,FALSE),"G")),"R")</f>
        <v>R</v>
      </c>
      <c r="O3" s="8" t="str">
        <f>IFERROR(IF(SEARCH("GR",C3,1),_xlfn.IFNA(VLOOKUP(CONCATENATE(A3,"GR"),'ALL Conditions'!A:E,5,FALSE),"G")),"R")</f>
        <v>R</v>
      </c>
      <c r="P3" s="8" t="str">
        <f>IFERROR(IF(SEARCH("HU",C3,1),_xlfn.IFNA(VLOOKUP(CONCATENATE(A3,"HU"),'ALL Conditions'!A:E,5,FALSE),"G")),"R")</f>
        <v>R</v>
      </c>
      <c r="Q3" s="8" t="str">
        <f>IFERROR(IF(SEARCH("IE",C3,1),_xlfn.IFNA(VLOOKUP(CONCATENATE(A3,"IE"),'ALL Conditions'!A:E,5,FALSE),"G")),"R")</f>
        <v>R</v>
      </c>
      <c r="R3" s="8" t="str">
        <f>IFERROR(IF(SEARCH("IT",C3,1),_xlfn.IFNA(VLOOKUP(CONCATENATE(A3,"IT"),'ALL Conditions'!A:E,5,FALSE),"G")),"R")</f>
        <v>R</v>
      </c>
      <c r="S3" s="8" t="str">
        <f>IFERROR(IF(SEARCH("LV",C3,1),_xlfn.IFNA(VLOOKUP(CONCATENATE(A3,"LV"),'ALL Conditions'!A:E,5,FALSE),"G")),"R")</f>
        <v>R</v>
      </c>
      <c r="T3" s="8" t="str">
        <f>IFERROR(IF(SEARCH("LT",C3,1),_xlfn.IFNA(VLOOKUP(CONCATENATE(A3,"LT"),'ALL Conditions'!A:E,5,FALSE),"G")),"R")</f>
        <v>R</v>
      </c>
      <c r="U3" s="8" t="str">
        <f>IFERROR(IF(SEARCH("LU",C3,1),_xlfn.IFNA(VLOOKUP(CONCATENATE(A3,"LU"),'ALL Conditions'!A:E,5,FALSE),"G")),"R")</f>
        <v>R</v>
      </c>
      <c r="V3" s="8" t="str">
        <f>IFERROR(IF(SEARCH("MT",C3,1),_xlfn.IFNA(VLOOKUP(CONCATENATE(A3,"MT"),'ALL Conditions'!A:E,5,FALSE),"G")),"R")</f>
        <v>R</v>
      </c>
      <c r="W3" s="8" t="str">
        <f>IFERROR(IF(SEARCH("NL",C3,1),_xlfn.IFNA(VLOOKUP(CONCATENATE(A3,"NL"),'ALL Conditions'!A:E,5,FALSE),"G")),"R")</f>
        <v>R</v>
      </c>
      <c r="X3" s="8" t="str">
        <f>IFERROR(IF(SEARCH("PL",C3,1),_xlfn.IFNA(VLOOKUP(CONCATENATE(A3,"PL"),'ALL Conditions'!A:E,5,FALSE),"G")),"R")</f>
        <v>R</v>
      </c>
      <c r="Y3" s="8" t="str">
        <f>IFERROR(IF(SEARCH("PT",C3,1),_xlfn.IFNA(VLOOKUP(CONCATENATE(A3,"PT"),'ALL Conditions'!A:E,5,FALSE),"G")),"R")</f>
        <v>R</v>
      </c>
      <c r="Z3" s="8" t="str">
        <f>IFERROR(IF(SEARCH("RO",C3,1),_xlfn.IFNA(VLOOKUP(CONCATENATE(A3,"RO"),'ALL Conditions'!A:E,5,FALSE),"G")),"R")</f>
        <v>R</v>
      </c>
      <c r="AA3" s="8" t="str">
        <f>IFERROR(IF(SEARCH("SK",C3,1),_xlfn.IFNA(VLOOKUP(CONCATENATE(A3,"SK"),'ALL Conditions'!A:E,5,FALSE),"G")),"R")</f>
        <v>R</v>
      </c>
      <c r="AB3" s="8" t="str">
        <f>IFERROR(IF(SEARCH("SI",C3,1),_xlfn.IFNA(VLOOKUP(CONCATENATE(A3,"SI"),'ALL Conditions'!A:E,5,FALSE),"G")),"R")</f>
        <v>R</v>
      </c>
      <c r="AC3" s="8" t="str">
        <f>IFERROR(IF(SEARCH("ES",C3,1),_xlfn.IFNA(VLOOKUP(CONCATENATE(A3,"ES"),'ALL Conditions'!A:E,5,FALSE),"G")),"R")</f>
        <v>R</v>
      </c>
      <c r="AD3" s="8" t="str">
        <f>IFERROR(IF(SEARCH("SE",C3,1),_xlfn.IFNA(VLOOKUP(CONCATENATE(A3,"SE"),'ALL Conditions'!A:E,5,FALSE),"G")),"R")</f>
        <v>R</v>
      </c>
    </row>
    <row r="4" spans="1:30">
      <c r="A4" t="s">
        <v>7</v>
      </c>
      <c r="B4" t="s">
        <v>8</v>
      </c>
      <c r="D4" s="9" t="str">
        <f>VLOOKUP(LEN(A4),'Restriction length-level'!A:B,2,FALSE)</f>
        <v>Chapter</v>
      </c>
      <c r="E4" s="8" t="str">
        <f>IFERROR(IF(SEARCH("AT",C4,1),_xlfn.IFNA(VLOOKUP(CONCATENATE(A4,"AT"),'ALL Conditions'!A:E,5,FALSE),"G")),"R")</f>
        <v>R</v>
      </c>
      <c r="F4" s="8" t="str">
        <f>IFERROR(IF(SEARCH("BE",C4,1),_xlfn.IFNA(VLOOKUP(CONCATENATE(A4,"BE"),'ALL Conditions'!A:E,5,FALSE),"G")),"R")</f>
        <v>R</v>
      </c>
      <c r="G4" s="8" t="str">
        <f>IFERROR(IF(SEARCH("BG",C4,1),_xlfn.IFNA(VLOOKUP(CONCATENATE(A4,"BG"),'ALL Conditions'!A:E,5,FALSE),"G")),"R")</f>
        <v>R</v>
      </c>
      <c r="H4" s="8" t="str">
        <f>IFERROR(IF(SEARCH("HR",C4,1),_xlfn.IFNA(VLOOKUP(CONCATENATE(A4,"HR"),'ALL Conditions'!A:E,5,FALSE),"G")),"R")</f>
        <v>R</v>
      </c>
      <c r="I4" s="8" t="str">
        <f>IFERROR(IF(SEARCH("CZ",C4,1),_xlfn.IFNA(VLOOKUP(CONCATENATE(A4,"CZ"),'ALL Conditions'!A:E,5,FALSE),"G")),"R")</f>
        <v>R</v>
      </c>
      <c r="J4" s="8" t="str">
        <f>IFERROR(IF(SEARCH("DK",C4,1),_xlfn.IFNA(VLOOKUP(CONCATENATE(A4,"DK"),'ALL Conditions'!A:E,5,FALSE),"G")),"R")</f>
        <v>R</v>
      </c>
      <c r="K4" s="8" t="str">
        <f>IFERROR(IF(SEARCH("EE",C4,1),_xlfn.IFNA(VLOOKUP(CONCATENATE(A4,"EE"),'ALL Conditions'!A:E,5,FALSE),"G")),"R")</f>
        <v>R</v>
      </c>
      <c r="L4" s="8" t="str">
        <f>IFERROR(IF(SEARCH("FI",C4,1),_xlfn.IFNA(VLOOKUP(CONCATENATE(A4,"FI"),'ALL Conditions'!A:E,5,FALSE),"G")),"R")</f>
        <v>R</v>
      </c>
      <c r="M4" s="8" t="str">
        <f>IFERROR(IF(SEARCH("FR",C4,1),_xlfn.IFNA(VLOOKUP(CONCATENATE(A4,"FR"),'ALL Conditions'!A:E,5,FALSE),"G")),"R")</f>
        <v>R</v>
      </c>
      <c r="N4" s="8" t="str">
        <f>IFERROR(IF(SEARCH("DE",C4,1),_xlfn.IFNA(VLOOKUP(CONCATENATE(A4,"DE"),'ALL Conditions'!A:E,5,FALSE),"G")),"R")</f>
        <v>R</v>
      </c>
      <c r="O4" s="8" t="str">
        <f>IFERROR(IF(SEARCH("GR",C4,1),_xlfn.IFNA(VLOOKUP(CONCATENATE(A4,"GR"),'ALL Conditions'!A:E,5,FALSE),"G")),"R")</f>
        <v>R</v>
      </c>
      <c r="P4" s="8" t="str">
        <f>IFERROR(IF(SEARCH("HU",C4,1),_xlfn.IFNA(VLOOKUP(CONCATENATE(A4,"HU"),'ALL Conditions'!A:E,5,FALSE),"G")),"R")</f>
        <v>R</v>
      </c>
      <c r="Q4" s="8" t="str">
        <f>IFERROR(IF(SEARCH("IE",C4,1),_xlfn.IFNA(VLOOKUP(CONCATENATE(A4,"IE"),'ALL Conditions'!A:E,5,FALSE),"G")),"R")</f>
        <v>R</v>
      </c>
      <c r="R4" s="8" t="str">
        <f>IFERROR(IF(SEARCH("IT",C4,1),_xlfn.IFNA(VLOOKUP(CONCATENATE(A4,"IT"),'ALL Conditions'!A:E,5,FALSE),"G")),"R")</f>
        <v>R</v>
      </c>
      <c r="S4" s="8" t="str">
        <f>IFERROR(IF(SEARCH("LV",C4,1),_xlfn.IFNA(VLOOKUP(CONCATENATE(A4,"LV"),'ALL Conditions'!A:E,5,FALSE),"G")),"R")</f>
        <v>R</v>
      </c>
      <c r="T4" s="8" t="str">
        <f>IFERROR(IF(SEARCH("LT",C4,1),_xlfn.IFNA(VLOOKUP(CONCATENATE(A4,"LT"),'ALL Conditions'!A:E,5,FALSE),"G")),"R")</f>
        <v>R</v>
      </c>
      <c r="U4" s="8" t="str">
        <f>IFERROR(IF(SEARCH("LU",C4,1),_xlfn.IFNA(VLOOKUP(CONCATENATE(A4,"LU"),'ALL Conditions'!A:E,5,FALSE),"G")),"R")</f>
        <v>R</v>
      </c>
      <c r="V4" s="8" t="str">
        <f>IFERROR(IF(SEARCH("MT",C4,1),_xlfn.IFNA(VLOOKUP(CONCATENATE(A4,"MT"),'ALL Conditions'!A:E,5,FALSE),"G")),"R")</f>
        <v>R</v>
      </c>
      <c r="W4" s="8" t="str">
        <f>IFERROR(IF(SEARCH("NL",C4,1),_xlfn.IFNA(VLOOKUP(CONCATENATE(A4,"NL"),'ALL Conditions'!A:E,5,FALSE),"G")),"R")</f>
        <v>R</v>
      </c>
      <c r="X4" s="8" t="str">
        <f>IFERROR(IF(SEARCH("PL",C4,1),_xlfn.IFNA(VLOOKUP(CONCATENATE(A4,"PL"),'ALL Conditions'!A:E,5,FALSE),"G")),"R")</f>
        <v>R</v>
      </c>
      <c r="Y4" s="8" t="str">
        <f>IFERROR(IF(SEARCH("PT",C4,1),_xlfn.IFNA(VLOOKUP(CONCATENATE(A4,"PT"),'ALL Conditions'!A:E,5,FALSE),"G")),"R")</f>
        <v>R</v>
      </c>
      <c r="Z4" s="8" t="str">
        <f>IFERROR(IF(SEARCH("RO",C4,1),_xlfn.IFNA(VLOOKUP(CONCATENATE(A4,"RO"),'ALL Conditions'!A:E,5,FALSE),"G")),"R")</f>
        <v>R</v>
      </c>
      <c r="AA4" s="8" t="str">
        <f>IFERROR(IF(SEARCH("SK",C4,1),_xlfn.IFNA(VLOOKUP(CONCATENATE(A4,"SK"),'ALL Conditions'!A:E,5,FALSE),"G")),"R")</f>
        <v>R</v>
      </c>
      <c r="AB4" s="8" t="str">
        <f>IFERROR(IF(SEARCH("SI",C4,1),_xlfn.IFNA(VLOOKUP(CONCATENATE(A4,"SI"),'ALL Conditions'!A:E,5,FALSE),"G")),"R")</f>
        <v>R</v>
      </c>
      <c r="AC4" s="8" t="str">
        <f>IFERROR(IF(SEARCH("ES",C4,1),_xlfn.IFNA(VLOOKUP(CONCATENATE(A4,"ES"),'ALL Conditions'!A:E,5,FALSE),"G")),"R")</f>
        <v>R</v>
      </c>
      <c r="AD4" s="8" t="str">
        <f>IFERROR(IF(SEARCH("SE",C4,1),_xlfn.IFNA(VLOOKUP(CONCATENATE(A4,"SE"),'ALL Conditions'!A:E,5,FALSE),"G")),"R")</f>
        <v>R</v>
      </c>
    </row>
    <row r="5" spans="1:30">
      <c r="A5" t="s">
        <v>9</v>
      </c>
      <c r="B5" t="s">
        <v>10</v>
      </c>
      <c r="D5" s="9" t="str">
        <f>VLOOKUP(LEN(A5),'Restriction length-level'!A:B,2,FALSE)</f>
        <v>Chapter</v>
      </c>
      <c r="E5" s="8" t="str">
        <f>IFERROR(IF(SEARCH("AT",C5,1),_xlfn.IFNA(VLOOKUP(CONCATENATE(A5,"AT"),'ALL Conditions'!A:E,5,FALSE),"G")),"R")</f>
        <v>R</v>
      </c>
      <c r="F5" s="8" t="str">
        <f>IFERROR(IF(SEARCH("BE",C5,1),_xlfn.IFNA(VLOOKUP(CONCATENATE(A5,"BE"),'ALL Conditions'!A:E,5,FALSE),"G")),"R")</f>
        <v>R</v>
      </c>
      <c r="G5" s="8" t="str">
        <f>IFERROR(IF(SEARCH("BG",C5,1),_xlfn.IFNA(VLOOKUP(CONCATENATE(A5,"BG"),'ALL Conditions'!A:E,5,FALSE),"G")),"R")</f>
        <v>R</v>
      </c>
      <c r="H5" s="8" t="str">
        <f>IFERROR(IF(SEARCH("HR",C5,1),_xlfn.IFNA(VLOOKUP(CONCATENATE(A5,"HR"),'ALL Conditions'!A:E,5,FALSE),"G")),"R")</f>
        <v>R</v>
      </c>
      <c r="I5" s="8" t="str">
        <f>IFERROR(IF(SEARCH("CZ",C5,1),_xlfn.IFNA(VLOOKUP(CONCATENATE(A5,"CZ"),'ALL Conditions'!A:E,5,FALSE),"G")),"R")</f>
        <v>R</v>
      </c>
      <c r="J5" s="8" t="str">
        <f>IFERROR(IF(SEARCH("DK",C5,1),_xlfn.IFNA(VLOOKUP(CONCATENATE(A5,"DK"),'ALL Conditions'!A:E,5,FALSE),"G")),"R")</f>
        <v>R</v>
      </c>
      <c r="K5" s="8" t="str">
        <f>IFERROR(IF(SEARCH("EE",C5,1),_xlfn.IFNA(VLOOKUP(CONCATENATE(A5,"EE"),'ALL Conditions'!A:E,5,FALSE),"G")),"R")</f>
        <v>R</v>
      </c>
      <c r="L5" s="8" t="str">
        <f>IFERROR(IF(SEARCH("FI",C5,1),_xlfn.IFNA(VLOOKUP(CONCATENATE(A5,"FI"),'ALL Conditions'!A:E,5,FALSE),"G")),"R")</f>
        <v>R</v>
      </c>
      <c r="M5" s="8" t="str">
        <f>IFERROR(IF(SEARCH("FR",C5,1),_xlfn.IFNA(VLOOKUP(CONCATENATE(A5,"FR"),'ALL Conditions'!A:E,5,FALSE),"G")),"R")</f>
        <v>R</v>
      </c>
      <c r="N5" s="8" t="str">
        <f>IFERROR(IF(SEARCH("DE",C5,1),_xlfn.IFNA(VLOOKUP(CONCATENATE(A5,"DE"),'ALL Conditions'!A:E,5,FALSE),"G")),"R")</f>
        <v>R</v>
      </c>
      <c r="O5" s="8" t="str">
        <f>IFERROR(IF(SEARCH("GR",C5,1),_xlfn.IFNA(VLOOKUP(CONCATENATE(A5,"GR"),'ALL Conditions'!A:E,5,FALSE),"G")),"R")</f>
        <v>R</v>
      </c>
      <c r="P5" s="8" t="str">
        <f>IFERROR(IF(SEARCH("HU",C5,1),_xlfn.IFNA(VLOOKUP(CONCATENATE(A5,"HU"),'ALL Conditions'!A:E,5,FALSE),"G")),"R")</f>
        <v>R</v>
      </c>
      <c r="Q5" s="8" t="str">
        <f>IFERROR(IF(SEARCH("IE",C5,1),_xlfn.IFNA(VLOOKUP(CONCATENATE(A5,"IE"),'ALL Conditions'!A:E,5,FALSE),"G")),"R")</f>
        <v>R</v>
      </c>
      <c r="R5" s="8" t="str">
        <f>IFERROR(IF(SEARCH("IT",C5,1),_xlfn.IFNA(VLOOKUP(CONCATENATE(A5,"IT"),'ALL Conditions'!A:E,5,FALSE),"G")),"R")</f>
        <v>R</v>
      </c>
      <c r="S5" s="8" t="str">
        <f>IFERROR(IF(SEARCH("LV",C5,1),_xlfn.IFNA(VLOOKUP(CONCATENATE(A5,"LV"),'ALL Conditions'!A:E,5,FALSE),"G")),"R")</f>
        <v>R</v>
      </c>
      <c r="T5" s="8" t="str">
        <f>IFERROR(IF(SEARCH("LT",C5,1),_xlfn.IFNA(VLOOKUP(CONCATENATE(A5,"LT"),'ALL Conditions'!A:E,5,FALSE),"G")),"R")</f>
        <v>R</v>
      </c>
      <c r="U5" s="8" t="str">
        <f>IFERROR(IF(SEARCH("LU",C5,1),_xlfn.IFNA(VLOOKUP(CONCATENATE(A5,"LU"),'ALL Conditions'!A:E,5,FALSE),"G")),"R")</f>
        <v>R</v>
      </c>
      <c r="V5" s="8" t="str">
        <f>IFERROR(IF(SEARCH("MT",C5,1),_xlfn.IFNA(VLOOKUP(CONCATENATE(A5,"MT"),'ALL Conditions'!A:E,5,FALSE),"G")),"R")</f>
        <v>R</v>
      </c>
      <c r="W5" s="8" t="str">
        <f>IFERROR(IF(SEARCH("NL",C5,1),_xlfn.IFNA(VLOOKUP(CONCATENATE(A5,"NL"),'ALL Conditions'!A:E,5,FALSE),"G")),"R")</f>
        <v>R</v>
      </c>
      <c r="X5" s="8" t="str">
        <f>IFERROR(IF(SEARCH("PL",C5,1),_xlfn.IFNA(VLOOKUP(CONCATENATE(A5,"PL"),'ALL Conditions'!A:E,5,FALSE),"G")),"R")</f>
        <v>R</v>
      </c>
      <c r="Y5" s="8" t="str">
        <f>IFERROR(IF(SEARCH("PT",C5,1),_xlfn.IFNA(VLOOKUP(CONCATENATE(A5,"PT"),'ALL Conditions'!A:E,5,FALSE),"G")),"R")</f>
        <v>R</v>
      </c>
      <c r="Z5" s="8" t="str">
        <f>IFERROR(IF(SEARCH("RO",C5,1),_xlfn.IFNA(VLOOKUP(CONCATENATE(A5,"RO"),'ALL Conditions'!A:E,5,FALSE),"G")),"R")</f>
        <v>R</v>
      </c>
      <c r="AA5" s="8" t="str">
        <f>IFERROR(IF(SEARCH("SK",C5,1),_xlfn.IFNA(VLOOKUP(CONCATENATE(A5,"SK"),'ALL Conditions'!A:E,5,FALSE),"G")),"R")</f>
        <v>R</v>
      </c>
      <c r="AB5" s="8" t="str">
        <f>IFERROR(IF(SEARCH("SI",C5,1),_xlfn.IFNA(VLOOKUP(CONCATENATE(A5,"SI"),'ALL Conditions'!A:E,5,FALSE),"G")),"R")</f>
        <v>R</v>
      </c>
      <c r="AC5" s="8" t="str">
        <f>IFERROR(IF(SEARCH("ES",C5,1),_xlfn.IFNA(VLOOKUP(CONCATENATE(A5,"ES"),'ALL Conditions'!A:E,5,FALSE),"G")),"R")</f>
        <v>R</v>
      </c>
      <c r="AD5" s="8" t="str">
        <f>IFERROR(IF(SEARCH("SE",C5,1),_xlfn.IFNA(VLOOKUP(CONCATENATE(A5,"SE"),'ALL Conditions'!A:E,5,FALSE),"G")),"R")</f>
        <v>R</v>
      </c>
    </row>
    <row r="6" spans="1:30">
      <c r="A6" t="s">
        <v>11</v>
      </c>
      <c r="B6" t="s">
        <v>12</v>
      </c>
      <c r="C6" t="s">
        <v>728</v>
      </c>
      <c r="D6" s="9" t="str">
        <f>VLOOKUP(LEN(A6),'Restriction length-level'!A:B,2,FALSE)</f>
        <v>Commodity Code</v>
      </c>
      <c r="E6" s="8" t="str">
        <f>IFERROR(IF(SEARCH("AT",C6,1),_xlfn.IFNA(VLOOKUP(CONCATENATE(A6,"AT"),'ALL Conditions'!A:E,5,FALSE),"G")),"R")</f>
        <v>G</v>
      </c>
      <c r="F6" s="8" t="str">
        <f>IFERROR(IF(SEARCH("BE",C6,1),_xlfn.IFNA(VLOOKUP(CONCATENATE(A6,"BE"),'ALL Conditions'!A:E,5,FALSE),"G")),"R")</f>
        <v>R</v>
      </c>
      <c r="G6" s="8" t="str">
        <f>IFERROR(IF(SEARCH("BG",C6,1),_xlfn.IFNA(VLOOKUP(CONCATENATE(A6,"BG"),'ALL Conditions'!A:E,5,FALSE),"G")),"R")</f>
        <v>G</v>
      </c>
      <c r="H6" s="8" t="str">
        <f>IFERROR(IF(SEARCH("HR",C6,1),_xlfn.IFNA(VLOOKUP(CONCATENATE(A6,"HR"),'ALL Conditions'!A:E,5,FALSE),"G")),"R")</f>
        <v>G</v>
      </c>
      <c r="I6" s="8" t="str">
        <f>IFERROR(IF(SEARCH("CZ",C6,1),_xlfn.IFNA(VLOOKUP(CONCATENATE(A6,"CZ"),'ALL Conditions'!A:E,5,FALSE),"G")),"R")</f>
        <v>G</v>
      </c>
      <c r="J6" s="8" t="str">
        <f>IFERROR(IF(SEARCH("DK",C6,1),_xlfn.IFNA(VLOOKUP(CONCATENATE(A6,"DK"),'ALL Conditions'!A:E,5,FALSE),"G")),"R")</f>
        <v>G</v>
      </c>
      <c r="K6" s="8" t="str">
        <f>IFERROR(IF(SEARCH("EE",C6,1),_xlfn.IFNA(VLOOKUP(CONCATENATE(A6,"EE"),'ALL Conditions'!A:E,5,FALSE),"G")),"R")</f>
        <v>G</v>
      </c>
      <c r="L6" s="8" t="str">
        <f>IFERROR(IF(SEARCH("FI",C6,1),_xlfn.IFNA(VLOOKUP(CONCATENATE(A6,"FI"),'ALL Conditions'!A:E,5,FALSE),"G")),"R")</f>
        <v>G</v>
      </c>
      <c r="M6" s="8" t="str">
        <f>IFERROR(IF(SEARCH("FR",C6,1),_xlfn.IFNA(VLOOKUP(CONCATENATE(A6,"FR"),'ALL Conditions'!A:E,5,FALSE),"G")),"R")</f>
        <v>G</v>
      </c>
      <c r="N6" s="8" t="str">
        <f>IFERROR(IF(SEARCH("DE",C6,1),_xlfn.IFNA(VLOOKUP(CONCATENATE(A6,"DE"),'ALL Conditions'!A:E,5,FALSE),"G")),"R")</f>
        <v>G</v>
      </c>
      <c r="O6" s="8" t="str">
        <f>IFERROR(IF(SEARCH("GR",C6,1),_xlfn.IFNA(VLOOKUP(CONCATENATE(A6,"GR"),'ALL Conditions'!A:E,5,FALSE),"G")),"R")</f>
        <v>G</v>
      </c>
      <c r="P6" s="8" t="str">
        <f>IFERROR(IF(SEARCH("HU",C6,1),_xlfn.IFNA(VLOOKUP(CONCATENATE(A6,"HU"),'ALL Conditions'!A:E,5,FALSE),"G")),"R")</f>
        <v>G</v>
      </c>
      <c r="Q6" s="8" t="str">
        <f>IFERROR(IF(SEARCH("IE",C6,1),_xlfn.IFNA(VLOOKUP(CONCATENATE(A6,"IE"),'ALL Conditions'!A:E,5,FALSE),"G")),"R")</f>
        <v>G</v>
      </c>
      <c r="R6" s="8" t="str">
        <f>IFERROR(IF(SEARCH("IT",C6,1),_xlfn.IFNA(VLOOKUP(CONCATENATE(A6,"IT"),'ALL Conditions'!A:E,5,FALSE),"G")),"R")</f>
        <v>G</v>
      </c>
      <c r="S6" s="8" t="str">
        <f>IFERROR(IF(SEARCH("LV",C6,1),_xlfn.IFNA(VLOOKUP(CONCATENATE(A6,"LV"),'ALL Conditions'!A:E,5,FALSE),"G")),"R")</f>
        <v>G</v>
      </c>
      <c r="T6" s="8" t="str">
        <f>IFERROR(IF(SEARCH("LT",C6,1),_xlfn.IFNA(VLOOKUP(CONCATENATE(A6,"LT"),'ALL Conditions'!A:E,5,FALSE),"G")),"R")</f>
        <v>G</v>
      </c>
      <c r="U6" s="8" t="str">
        <f>IFERROR(IF(SEARCH("LU",C6,1),_xlfn.IFNA(VLOOKUP(CONCATENATE(A6,"LU"),'ALL Conditions'!A:E,5,FALSE),"G")),"R")</f>
        <v>G</v>
      </c>
      <c r="V6" s="8" t="str">
        <f>IFERROR(IF(SEARCH("MT",C6,1),_xlfn.IFNA(VLOOKUP(CONCATENATE(A6,"MT"),'ALL Conditions'!A:E,5,FALSE),"G")),"R")</f>
        <v>G</v>
      </c>
      <c r="W6" s="8" t="str">
        <f>IFERROR(IF(SEARCH("NL",C6,1),_xlfn.IFNA(VLOOKUP(CONCATENATE(A6,"NL"),'ALL Conditions'!A:E,5,FALSE),"G")),"R")</f>
        <v>G</v>
      </c>
      <c r="X6" s="8" t="str">
        <f>IFERROR(IF(SEARCH("PL",C6,1),_xlfn.IFNA(VLOOKUP(CONCATENATE(A6,"PL"),'ALL Conditions'!A:E,5,FALSE),"G")),"R")</f>
        <v>G</v>
      </c>
      <c r="Y6" s="8" t="str">
        <f>IFERROR(IF(SEARCH("PT",C6,1),_xlfn.IFNA(VLOOKUP(CONCATENATE(A6,"PT"),'ALL Conditions'!A:E,5,FALSE),"G")),"R")</f>
        <v>G</v>
      </c>
      <c r="Z6" s="8" t="str">
        <f>IFERROR(IF(SEARCH("RO",C6,1),_xlfn.IFNA(VLOOKUP(CONCATENATE(A6,"RO"),'ALL Conditions'!A:E,5,FALSE),"G")),"R")</f>
        <v>G</v>
      </c>
      <c r="AA6" s="8" t="str">
        <f>IFERROR(IF(SEARCH("SK",C6,1),_xlfn.IFNA(VLOOKUP(CONCATENATE(A6,"SK"),'ALL Conditions'!A:E,5,FALSE),"G")),"R")</f>
        <v>G</v>
      </c>
      <c r="AB6" s="8" t="str">
        <f>IFERROR(IF(SEARCH("SI",C6,1),_xlfn.IFNA(VLOOKUP(CONCATENATE(A6,"SI"),'ALL Conditions'!A:E,5,FALSE),"G")),"R")</f>
        <v>G</v>
      </c>
      <c r="AC6" s="8" t="str">
        <f>IFERROR(IF(SEARCH("ES",C6,1),_xlfn.IFNA(VLOOKUP(CONCATENATE(A6,"ES"),'ALL Conditions'!A:E,5,FALSE),"G")),"R")</f>
        <v>G</v>
      </c>
      <c r="AD6" s="8" t="str">
        <f>IFERROR(IF(SEARCH("SE",C6,1),_xlfn.IFNA(VLOOKUP(CONCATENATE(A6,"SE"),'ALL Conditions'!A:E,5,FALSE),"G")),"R")</f>
        <v>G</v>
      </c>
    </row>
    <row r="7" spans="1:30">
      <c r="A7" t="s">
        <v>14</v>
      </c>
      <c r="B7" t="s">
        <v>15</v>
      </c>
      <c r="D7" s="9" t="str">
        <f>VLOOKUP(LEN(A7),'Restriction length-level'!A:B,2,FALSE)</f>
        <v>Chapter</v>
      </c>
      <c r="E7" s="8" t="str">
        <f>IFERROR(IF(SEARCH("AT",C7,1),_xlfn.IFNA(VLOOKUP(CONCATENATE(A7,"AT"),'ALL Conditions'!A:E,5,FALSE),"G")),"R")</f>
        <v>R</v>
      </c>
      <c r="F7" s="8" t="str">
        <f>IFERROR(IF(SEARCH("BE",C7,1),_xlfn.IFNA(VLOOKUP(CONCATENATE(A7,"BE"),'ALL Conditions'!A:E,5,FALSE),"G")),"R")</f>
        <v>R</v>
      </c>
      <c r="G7" s="8" t="str">
        <f>IFERROR(IF(SEARCH("BG",C7,1),_xlfn.IFNA(VLOOKUP(CONCATENATE(A7,"BG"),'ALL Conditions'!A:E,5,FALSE),"G")),"R")</f>
        <v>R</v>
      </c>
      <c r="H7" s="8" t="str">
        <f>IFERROR(IF(SEARCH("HR",C7,1),_xlfn.IFNA(VLOOKUP(CONCATENATE(A7,"HR"),'ALL Conditions'!A:E,5,FALSE),"G")),"R")</f>
        <v>R</v>
      </c>
      <c r="I7" s="8" t="str">
        <f>IFERROR(IF(SEARCH("CZ",C7,1),_xlfn.IFNA(VLOOKUP(CONCATENATE(A7,"CZ"),'ALL Conditions'!A:E,5,FALSE),"G")),"R")</f>
        <v>R</v>
      </c>
      <c r="J7" s="8" t="str">
        <f>IFERROR(IF(SEARCH("DK",C7,1),_xlfn.IFNA(VLOOKUP(CONCATENATE(A7,"DK"),'ALL Conditions'!A:E,5,FALSE),"G")),"R")</f>
        <v>R</v>
      </c>
      <c r="K7" s="8" t="str">
        <f>IFERROR(IF(SEARCH("EE",C7,1),_xlfn.IFNA(VLOOKUP(CONCATENATE(A7,"EE"),'ALL Conditions'!A:E,5,FALSE),"G")),"R")</f>
        <v>R</v>
      </c>
      <c r="L7" s="8" t="str">
        <f>IFERROR(IF(SEARCH("FI",C7,1),_xlfn.IFNA(VLOOKUP(CONCATENATE(A7,"FI"),'ALL Conditions'!A:E,5,FALSE),"G")),"R")</f>
        <v>R</v>
      </c>
      <c r="M7" s="8" t="str">
        <f>IFERROR(IF(SEARCH("FR",C7,1),_xlfn.IFNA(VLOOKUP(CONCATENATE(A7,"FR"),'ALL Conditions'!A:E,5,FALSE),"G")),"R")</f>
        <v>R</v>
      </c>
      <c r="N7" s="8" t="str">
        <f>IFERROR(IF(SEARCH("DE",C7,1),_xlfn.IFNA(VLOOKUP(CONCATENATE(A7,"DE"),'ALL Conditions'!A:E,5,FALSE),"G")),"R")</f>
        <v>R</v>
      </c>
      <c r="O7" s="8" t="str">
        <f>IFERROR(IF(SEARCH("GR",C7,1),_xlfn.IFNA(VLOOKUP(CONCATENATE(A7,"GR"),'ALL Conditions'!A:E,5,FALSE),"G")),"R")</f>
        <v>R</v>
      </c>
      <c r="P7" s="8" t="str">
        <f>IFERROR(IF(SEARCH("HU",C7,1),_xlfn.IFNA(VLOOKUP(CONCATENATE(A7,"HU"),'ALL Conditions'!A:E,5,FALSE),"G")),"R")</f>
        <v>R</v>
      </c>
      <c r="Q7" s="8" t="str">
        <f>IFERROR(IF(SEARCH("IE",C7,1),_xlfn.IFNA(VLOOKUP(CONCATENATE(A7,"IE"),'ALL Conditions'!A:E,5,FALSE),"G")),"R")</f>
        <v>R</v>
      </c>
      <c r="R7" s="8" t="str">
        <f>IFERROR(IF(SEARCH("IT",C7,1),_xlfn.IFNA(VLOOKUP(CONCATENATE(A7,"IT"),'ALL Conditions'!A:E,5,FALSE),"G")),"R")</f>
        <v>R</v>
      </c>
      <c r="S7" s="8" t="str">
        <f>IFERROR(IF(SEARCH("LV",C7,1),_xlfn.IFNA(VLOOKUP(CONCATENATE(A7,"LV"),'ALL Conditions'!A:E,5,FALSE),"G")),"R")</f>
        <v>R</v>
      </c>
      <c r="T7" s="8" t="str">
        <f>IFERROR(IF(SEARCH("LT",C7,1),_xlfn.IFNA(VLOOKUP(CONCATENATE(A7,"LT"),'ALL Conditions'!A:E,5,FALSE),"G")),"R")</f>
        <v>R</v>
      </c>
      <c r="U7" s="8" t="str">
        <f>IFERROR(IF(SEARCH("LU",C7,1),_xlfn.IFNA(VLOOKUP(CONCATENATE(A7,"LU"),'ALL Conditions'!A:E,5,FALSE),"G")),"R")</f>
        <v>R</v>
      </c>
      <c r="V7" s="8" t="str">
        <f>IFERROR(IF(SEARCH("MT",C7,1),_xlfn.IFNA(VLOOKUP(CONCATENATE(A7,"MT"),'ALL Conditions'!A:E,5,FALSE),"G")),"R")</f>
        <v>R</v>
      </c>
      <c r="W7" s="8" t="str">
        <f>IFERROR(IF(SEARCH("NL",C7,1),_xlfn.IFNA(VLOOKUP(CONCATENATE(A7,"NL"),'ALL Conditions'!A:E,5,FALSE),"G")),"R")</f>
        <v>R</v>
      </c>
      <c r="X7" s="8" t="str">
        <f>IFERROR(IF(SEARCH("PL",C7,1),_xlfn.IFNA(VLOOKUP(CONCATENATE(A7,"PL"),'ALL Conditions'!A:E,5,FALSE),"G")),"R")</f>
        <v>R</v>
      </c>
      <c r="Y7" s="8" t="str">
        <f>IFERROR(IF(SEARCH("PT",C7,1),_xlfn.IFNA(VLOOKUP(CONCATENATE(A7,"PT"),'ALL Conditions'!A:E,5,FALSE),"G")),"R")</f>
        <v>R</v>
      </c>
      <c r="Z7" s="8" t="str">
        <f>IFERROR(IF(SEARCH("RO",C7,1),_xlfn.IFNA(VLOOKUP(CONCATENATE(A7,"RO"),'ALL Conditions'!A:E,5,FALSE),"G")),"R")</f>
        <v>R</v>
      </c>
      <c r="AA7" s="8" t="str">
        <f>IFERROR(IF(SEARCH("SK",C7,1),_xlfn.IFNA(VLOOKUP(CONCATENATE(A7,"SK"),'ALL Conditions'!A:E,5,FALSE),"G")),"R")</f>
        <v>R</v>
      </c>
      <c r="AB7" s="8" t="str">
        <f>IFERROR(IF(SEARCH("SI",C7,1),_xlfn.IFNA(VLOOKUP(CONCATENATE(A7,"SI"),'ALL Conditions'!A:E,5,FALSE),"G")),"R")</f>
        <v>R</v>
      </c>
      <c r="AC7" s="8" t="str">
        <f>IFERROR(IF(SEARCH("ES",C7,1),_xlfn.IFNA(VLOOKUP(CONCATENATE(A7,"ES"),'ALL Conditions'!A:E,5,FALSE),"G")),"R")</f>
        <v>R</v>
      </c>
      <c r="AD7" s="8" t="str">
        <f>IFERROR(IF(SEARCH("SE",C7,1),_xlfn.IFNA(VLOOKUP(CONCATENATE(A7,"SE"),'ALL Conditions'!A:E,5,FALSE),"G")),"R")</f>
        <v>R</v>
      </c>
    </row>
    <row r="8" spans="1:30">
      <c r="A8" t="s">
        <v>16</v>
      </c>
      <c r="B8" t="s">
        <v>17</v>
      </c>
      <c r="D8" s="9" t="str">
        <f>VLOOKUP(LEN(A8),'Restriction length-level'!A:B,2,FALSE)</f>
        <v>Chapter</v>
      </c>
      <c r="E8" s="8" t="str">
        <f>IFERROR(IF(SEARCH("AT",C8,1),_xlfn.IFNA(VLOOKUP(CONCATENATE(A8,"AT"),'ALL Conditions'!A:E,5,FALSE),"G")),"R")</f>
        <v>R</v>
      </c>
      <c r="F8" s="8" t="str">
        <f>IFERROR(IF(SEARCH("BE",C8,1),_xlfn.IFNA(VLOOKUP(CONCATENATE(A8,"BE"),'ALL Conditions'!A:E,5,FALSE),"G")),"R")</f>
        <v>R</v>
      </c>
      <c r="G8" s="8" t="str">
        <f>IFERROR(IF(SEARCH("BG",C8,1),_xlfn.IFNA(VLOOKUP(CONCATENATE(A8,"BG"),'ALL Conditions'!A:E,5,FALSE),"G")),"R")</f>
        <v>R</v>
      </c>
      <c r="H8" s="8" t="str">
        <f>IFERROR(IF(SEARCH("HR",C8,1),_xlfn.IFNA(VLOOKUP(CONCATENATE(A8,"HR"),'ALL Conditions'!A:E,5,FALSE),"G")),"R")</f>
        <v>R</v>
      </c>
      <c r="I8" s="8" t="str">
        <f>IFERROR(IF(SEARCH("CZ",C8,1),_xlfn.IFNA(VLOOKUP(CONCATENATE(A8,"CZ"),'ALL Conditions'!A:E,5,FALSE),"G")),"R")</f>
        <v>R</v>
      </c>
      <c r="J8" s="8" t="str">
        <f>IFERROR(IF(SEARCH("DK",C8,1),_xlfn.IFNA(VLOOKUP(CONCATENATE(A8,"DK"),'ALL Conditions'!A:E,5,FALSE),"G")),"R")</f>
        <v>R</v>
      </c>
      <c r="K8" s="8" t="str">
        <f>IFERROR(IF(SEARCH("EE",C8,1),_xlfn.IFNA(VLOOKUP(CONCATENATE(A8,"EE"),'ALL Conditions'!A:E,5,FALSE),"G")),"R")</f>
        <v>R</v>
      </c>
      <c r="L8" s="8" t="str">
        <f>IFERROR(IF(SEARCH("FI",C8,1),_xlfn.IFNA(VLOOKUP(CONCATENATE(A8,"FI"),'ALL Conditions'!A:E,5,FALSE),"G")),"R")</f>
        <v>R</v>
      </c>
      <c r="M8" s="8" t="str">
        <f>IFERROR(IF(SEARCH("FR",C8,1),_xlfn.IFNA(VLOOKUP(CONCATENATE(A8,"FR"),'ALL Conditions'!A:E,5,FALSE),"G")),"R")</f>
        <v>R</v>
      </c>
      <c r="N8" s="8" t="str">
        <f>IFERROR(IF(SEARCH("DE",C8,1),_xlfn.IFNA(VLOOKUP(CONCATENATE(A8,"DE"),'ALL Conditions'!A:E,5,FALSE),"G")),"R")</f>
        <v>R</v>
      </c>
      <c r="O8" s="8" t="str">
        <f>IFERROR(IF(SEARCH("GR",C8,1),_xlfn.IFNA(VLOOKUP(CONCATENATE(A8,"GR"),'ALL Conditions'!A:E,5,FALSE),"G")),"R")</f>
        <v>R</v>
      </c>
      <c r="P8" s="8" t="str">
        <f>IFERROR(IF(SEARCH("HU",C8,1),_xlfn.IFNA(VLOOKUP(CONCATENATE(A8,"HU"),'ALL Conditions'!A:E,5,FALSE),"G")),"R")</f>
        <v>R</v>
      </c>
      <c r="Q8" s="8" t="str">
        <f>IFERROR(IF(SEARCH("IE",C8,1),_xlfn.IFNA(VLOOKUP(CONCATENATE(A8,"IE"),'ALL Conditions'!A:E,5,FALSE),"G")),"R")</f>
        <v>R</v>
      </c>
      <c r="R8" s="8" t="str">
        <f>IFERROR(IF(SEARCH("IT",C8,1),_xlfn.IFNA(VLOOKUP(CONCATENATE(A8,"IT"),'ALL Conditions'!A:E,5,FALSE),"G")),"R")</f>
        <v>R</v>
      </c>
      <c r="S8" s="8" t="str">
        <f>IFERROR(IF(SEARCH("LV",C8,1),_xlfn.IFNA(VLOOKUP(CONCATENATE(A8,"LV"),'ALL Conditions'!A:E,5,FALSE),"G")),"R")</f>
        <v>R</v>
      </c>
      <c r="T8" s="8" t="str">
        <f>IFERROR(IF(SEARCH("LT",C8,1),_xlfn.IFNA(VLOOKUP(CONCATENATE(A8,"LT"),'ALL Conditions'!A:E,5,FALSE),"G")),"R")</f>
        <v>R</v>
      </c>
      <c r="U8" s="8" t="str">
        <f>IFERROR(IF(SEARCH("LU",C8,1),_xlfn.IFNA(VLOOKUP(CONCATENATE(A8,"LU"),'ALL Conditions'!A:E,5,FALSE),"G")),"R")</f>
        <v>R</v>
      </c>
      <c r="V8" s="8" t="str">
        <f>IFERROR(IF(SEARCH("MT",C8,1),_xlfn.IFNA(VLOOKUP(CONCATENATE(A8,"MT"),'ALL Conditions'!A:E,5,FALSE),"G")),"R")</f>
        <v>R</v>
      </c>
      <c r="W8" s="8" t="str">
        <f>IFERROR(IF(SEARCH("NL",C8,1),_xlfn.IFNA(VLOOKUP(CONCATENATE(A8,"NL"),'ALL Conditions'!A:E,5,FALSE),"G")),"R")</f>
        <v>R</v>
      </c>
      <c r="X8" s="8" t="str">
        <f>IFERROR(IF(SEARCH("PL",C8,1),_xlfn.IFNA(VLOOKUP(CONCATENATE(A8,"PL"),'ALL Conditions'!A:E,5,FALSE),"G")),"R")</f>
        <v>R</v>
      </c>
      <c r="Y8" s="8" t="str">
        <f>IFERROR(IF(SEARCH("PT",C8,1),_xlfn.IFNA(VLOOKUP(CONCATENATE(A8,"PT"),'ALL Conditions'!A:E,5,FALSE),"G")),"R")</f>
        <v>R</v>
      </c>
      <c r="Z8" s="8" t="str">
        <f>IFERROR(IF(SEARCH("RO",C8,1),_xlfn.IFNA(VLOOKUP(CONCATENATE(A8,"RO"),'ALL Conditions'!A:E,5,FALSE),"G")),"R")</f>
        <v>R</v>
      </c>
      <c r="AA8" s="8" t="str">
        <f>IFERROR(IF(SEARCH("SK",C8,1),_xlfn.IFNA(VLOOKUP(CONCATENATE(A8,"SK"),'ALL Conditions'!A:E,5,FALSE),"G")),"R")</f>
        <v>R</v>
      </c>
      <c r="AB8" s="8" t="str">
        <f>IFERROR(IF(SEARCH("SI",C8,1),_xlfn.IFNA(VLOOKUP(CONCATENATE(A8,"SI"),'ALL Conditions'!A:E,5,FALSE),"G")),"R")</f>
        <v>R</v>
      </c>
      <c r="AC8" s="8" t="str">
        <f>IFERROR(IF(SEARCH("ES",C8,1),_xlfn.IFNA(VLOOKUP(CONCATENATE(A8,"ES"),'ALL Conditions'!A:E,5,FALSE),"G")),"R")</f>
        <v>R</v>
      </c>
      <c r="AD8" s="8" t="str">
        <f>IFERROR(IF(SEARCH("SE",C8,1),_xlfn.IFNA(VLOOKUP(CONCATENATE(A8,"SE"),'ALL Conditions'!A:E,5,FALSE),"G")),"R")</f>
        <v>R</v>
      </c>
    </row>
    <row r="9" spans="1:30">
      <c r="A9" t="s">
        <v>18</v>
      </c>
      <c r="B9" t="s">
        <v>19</v>
      </c>
      <c r="D9" s="9" t="str">
        <f>VLOOKUP(LEN(A9),'Restriction length-level'!A:B,2,FALSE)</f>
        <v>Chapter</v>
      </c>
      <c r="E9" s="8" t="str">
        <f>IFERROR(IF(SEARCH("AT",C9,1),_xlfn.IFNA(VLOOKUP(CONCATENATE(A9,"AT"),'ALL Conditions'!A:E,5,FALSE),"G")),"R")</f>
        <v>R</v>
      </c>
      <c r="F9" s="8" t="str">
        <f>IFERROR(IF(SEARCH("BE",C9,1),_xlfn.IFNA(VLOOKUP(CONCATENATE(A9,"BE"),'ALL Conditions'!A:E,5,FALSE),"G")),"R")</f>
        <v>R</v>
      </c>
      <c r="G9" s="8" t="str">
        <f>IFERROR(IF(SEARCH("BG",C9,1),_xlfn.IFNA(VLOOKUP(CONCATENATE(A9,"BG"),'ALL Conditions'!A:E,5,FALSE),"G")),"R")</f>
        <v>R</v>
      </c>
      <c r="H9" s="8" t="str">
        <f>IFERROR(IF(SEARCH("HR",C9,1),_xlfn.IFNA(VLOOKUP(CONCATENATE(A9,"HR"),'ALL Conditions'!A:E,5,FALSE),"G")),"R")</f>
        <v>R</v>
      </c>
      <c r="I9" s="8" t="str">
        <f>IFERROR(IF(SEARCH("CZ",C9,1),_xlfn.IFNA(VLOOKUP(CONCATENATE(A9,"CZ"),'ALL Conditions'!A:E,5,FALSE),"G")),"R")</f>
        <v>R</v>
      </c>
      <c r="J9" s="8" t="str">
        <f>IFERROR(IF(SEARCH("DK",C9,1),_xlfn.IFNA(VLOOKUP(CONCATENATE(A9,"DK"),'ALL Conditions'!A:E,5,FALSE),"G")),"R")</f>
        <v>R</v>
      </c>
      <c r="K9" s="8" t="str">
        <f>IFERROR(IF(SEARCH("EE",C9,1),_xlfn.IFNA(VLOOKUP(CONCATENATE(A9,"EE"),'ALL Conditions'!A:E,5,FALSE),"G")),"R")</f>
        <v>R</v>
      </c>
      <c r="L9" s="8" t="str">
        <f>IFERROR(IF(SEARCH("FI",C9,1),_xlfn.IFNA(VLOOKUP(CONCATENATE(A9,"FI"),'ALL Conditions'!A:E,5,FALSE),"G")),"R")</f>
        <v>R</v>
      </c>
      <c r="M9" s="8" t="str">
        <f>IFERROR(IF(SEARCH("FR",C9,1),_xlfn.IFNA(VLOOKUP(CONCATENATE(A9,"FR"),'ALL Conditions'!A:E,5,FALSE),"G")),"R")</f>
        <v>R</v>
      </c>
      <c r="N9" s="8" t="str">
        <f>IFERROR(IF(SEARCH("DE",C9,1),_xlfn.IFNA(VLOOKUP(CONCATENATE(A9,"DE"),'ALL Conditions'!A:E,5,FALSE),"G")),"R")</f>
        <v>R</v>
      </c>
      <c r="O9" s="8" t="str">
        <f>IFERROR(IF(SEARCH("GR",C9,1),_xlfn.IFNA(VLOOKUP(CONCATENATE(A9,"GR"),'ALL Conditions'!A:E,5,FALSE),"G")),"R")</f>
        <v>R</v>
      </c>
      <c r="P9" s="8" t="str">
        <f>IFERROR(IF(SEARCH("HU",C9,1),_xlfn.IFNA(VLOOKUP(CONCATENATE(A9,"HU"),'ALL Conditions'!A:E,5,FALSE),"G")),"R")</f>
        <v>R</v>
      </c>
      <c r="Q9" s="8" t="str">
        <f>IFERROR(IF(SEARCH("IE",C9,1),_xlfn.IFNA(VLOOKUP(CONCATENATE(A9,"IE"),'ALL Conditions'!A:E,5,FALSE),"G")),"R")</f>
        <v>R</v>
      </c>
      <c r="R9" s="8" t="str">
        <f>IFERROR(IF(SEARCH("IT",C9,1),_xlfn.IFNA(VLOOKUP(CONCATENATE(A9,"IT"),'ALL Conditions'!A:E,5,FALSE),"G")),"R")</f>
        <v>R</v>
      </c>
      <c r="S9" s="8" t="str">
        <f>IFERROR(IF(SEARCH("LV",C9,1),_xlfn.IFNA(VLOOKUP(CONCATENATE(A9,"LV"),'ALL Conditions'!A:E,5,FALSE),"G")),"R")</f>
        <v>R</v>
      </c>
      <c r="T9" s="8" t="str">
        <f>IFERROR(IF(SEARCH("LT",C9,1),_xlfn.IFNA(VLOOKUP(CONCATENATE(A9,"LT"),'ALL Conditions'!A:E,5,FALSE),"G")),"R")</f>
        <v>R</v>
      </c>
      <c r="U9" s="8" t="str">
        <f>IFERROR(IF(SEARCH("LU",C9,1),_xlfn.IFNA(VLOOKUP(CONCATENATE(A9,"LU"),'ALL Conditions'!A:E,5,FALSE),"G")),"R")</f>
        <v>R</v>
      </c>
      <c r="V9" s="8" t="str">
        <f>IFERROR(IF(SEARCH("MT",C9,1),_xlfn.IFNA(VLOOKUP(CONCATENATE(A9,"MT"),'ALL Conditions'!A:E,5,FALSE),"G")),"R")</f>
        <v>R</v>
      </c>
      <c r="W9" s="8" t="str">
        <f>IFERROR(IF(SEARCH("NL",C9,1),_xlfn.IFNA(VLOOKUP(CONCATENATE(A9,"NL"),'ALL Conditions'!A:E,5,FALSE),"G")),"R")</f>
        <v>R</v>
      </c>
      <c r="X9" s="8" t="str">
        <f>IFERROR(IF(SEARCH("PL",C9,1),_xlfn.IFNA(VLOOKUP(CONCATENATE(A9,"PL"),'ALL Conditions'!A:E,5,FALSE),"G")),"R")</f>
        <v>R</v>
      </c>
      <c r="Y9" s="8" t="str">
        <f>IFERROR(IF(SEARCH("PT",C9,1),_xlfn.IFNA(VLOOKUP(CONCATENATE(A9,"PT"),'ALL Conditions'!A:E,5,FALSE),"G")),"R")</f>
        <v>R</v>
      </c>
      <c r="Z9" s="8" t="str">
        <f>IFERROR(IF(SEARCH("RO",C9,1),_xlfn.IFNA(VLOOKUP(CONCATENATE(A9,"RO"),'ALL Conditions'!A:E,5,FALSE),"G")),"R")</f>
        <v>R</v>
      </c>
      <c r="AA9" s="8" t="str">
        <f>IFERROR(IF(SEARCH("SK",C9,1),_xlfn.IFNA(VLOOKUP(CONCATENATE(A9,"SK"),'ALL Conditions'!A:E,5,FALSE),"G")),"R")</f>
        <v>R</v>
      </c>
      <c r="AB9" s="8" t="str">
        <f>IFERROR(IF(SEARCH("SI",C9,1),_xlfn.IFNA(VLOOKUP(CONCATENATE(A9,"SI"),'ALL Conditions'!A:E,5,FALSE),"G")),"R")</f>
        <v>R</v>
      </c>
      <c r="AC9" s="8" t="str">
        <f>IFERROR(IF(SEARCH("ES",C9,1),_xlfn.IFNA(VLOOKUP(CONCATENATE(A9,"ES"),'ALL Conditions'!A:E,5,FALSE),"G")),"R")</f>
        <v>R</v>
      </c>
      <c r="AD9" s="8" t="str">
        <f>IFERROR(IF(SEARCH("SE",C9,1),_xlfn.IFNA(VLOOKUP(CONCATENATE(A9,"SE"),'ALL Conditions'!A:E,5,FALSE),"G")),"R")</f>
        <v>R</v>
      </c>
    </row>
    <row r="10" spans="1:30">
      <c r="A10" t="s">
        <v>20</v>
      </c>
      <c r="B10" t="s">
        <v>21</v>
      </c>
      <c r="D10" s="9" t="str">
        <f>VLOOKUP(LEN(A10),'Restriction length-level'!A:B,2,FALSE)</f>
        <v>Chapter</v>
      </c>
      <c r="E10" s="8" t="str">
        <f>IFERROR(IF(SEARCH("AT",C10,1),_xlfn.IFNA(VLOOKUP(CONCATENATE(A10,"AT"),'ALL Conditions'!A:E,5,FALSE),"G")),"R")</f>
        <v>R</v>
      </c>
      <c r="F10" s="8" t="str">
        <f>IFERROR(IF(SEARCH("BE",C10,1),_xlfn.IFNA(VLOOKUP(CONCATENATE(A10,"BE"),'ALL Conditions'!A:E,5,FALSE),"G")),"R")</f>
        <v>R</v>
      </c>
      <c r="G10" s="8" t="str">
        <f>IFERROR(IF(SEARCH("BG",C10,1),_xlfn.IFNA(VLOOKUP(CONCATENATE(A10,"BG"),'ALL Conditions'!A:E,5,FALSE),"G")),"R")</f>
        <v>R</v>
      </c>
      <c r="H10" s="8" t="str">
        <f>IFERROR(IF(SEARCH("HR",C10,1),_xlfn.IFNA(VLOOKUP(CONCATENATE(A10,"HR"),'ALL Conditions'!A:E,5,FALSE),"G")),"R")</f>
        <v>R</v>
      </c>
      <c r="I10" s="8" t="str">
        <f>IFERROR(IF(SEARCH("CZ",C10,1),_xlfn.IFNA(VLOOKUP(CONCATENATE(A10,"CZ"),'ALL Conditions'!A:E,5,FALSE),"G")),"R")</f>
        <v>R</v>
      </c>
      <c r="J10" s="8" t="str">
        <f>IFERROR(IF(SEARCH("DK",C10,1),_xlfn.IFNA(VLOOKUP(CONCATENATE(A10,"DK"),'ALL Conditions'!A:E,5,FALSE),"G")),"R")</f>
        <v>R</v>
      </c>
      <c r="K10" s="8" t="str">
        <f>IFERROR(IF(SEARCH("EE",C10,1),_xlfn.IFNA(VLOOKUP(CONCATENATE(A10,"EE"),'ALL Conditions'!A:E,5,FALSE),"G")),"R")</f>
        <v>R</v>
      </c>
      <c r="L10" s="8" t="str">
        <f>IFERROR(IF(SEARCH("FI",C10,1),_xlfn.IFNA(VLOOKUP(CONCATENATE(A10,"FI"),'ALL Conditions'!A:E,5,FALSE),"G")),"R")</f>
        <v>R</v>
      </c>
      <c r="M10" s="8" t="str">
        <f>IFERROR(IF(SEARCH("FR",C10,1),_xlfn.IFNA(VLOOKUP(CONCATENATE(A10,"FR"),'ALL Conditions'!A:E,5,FALSE),"G")),"R")</f>
        <v>R</v>
      </c>
      <c r="N10" s="8" t="str">
        <f>IFERROR(IF(SEARCH("DE",C10,1),_xlfn.IFNA(VLOOKUP(CONCATENATE(A10,"DE"),'ALL Conditions'!A:E,5,FALSE),"G")),"R")</f>
        <v>R</v>
      </c>
      <c r="O10" s="8" t="str">
        <f>IFERROR(IF(SEARCH("GR",C10,1),_xlfn.IFNA(VLOOKUP(CONCATENATE(A10,"GR"),'ALL Conditions'!A:E,5,FALSE),"G")),"R")</f>
        <v>R</v>
      </c>
      <c r="P10" s="8" t="str">
        <f>IFERROR(IF(SEARCH("HU",C10,1),_xlfn.IFNA(VLOOKUP(CONCATENATE(A10,"HU"),'ALL Conditions'!A:E,5,FALSE),"G")),"R")</f>
        <v>R</v>
      </c>
      <c r="Q10" s="8" t="str">
        <f>IFERROR(IF(SEARCH("IE",C10,1),_xlfn.IFNA(VLOOKUP(CONCATENATE(A10,"IE"),'ALL Conditions'!A:E,5,FALSE),"G")),"R")</f>
        <v>R</v>
      </c>
      <c r="R10" s="8" t="str">
        <f>IFERROR(IF(SEARCH("IT",C10,1),_xlfn.IFNA(VLOOKUP(CONCATENATE(A10,"IT"),'ALL Conditions'!A:E,5,FALSE),"G")),"R")</f>
        <v>R</v>
      </c>
      <c r="S10" s="8" t="str">
        <f>IFERROR(IF(SEARCH("LV",C10,1),_xlfn.IFNA(VLOOKUP(CONCATENATE(A10,"LV"),'ALL Conditions'!A:E,5,FALSE),"G")),"R")</f>
        <v>R</v>
      </c>
      <c r="T10" s="8" t="str">
        <f>IFERROR(IF(SEARCH("LT",C10,1),_xlfn.IFNA(VLOOKUP(CONCATENATE(A10,"LT"),'ALL Conditions'!A:E,5,FALSE),"G")),"R")</f>
        <v>R</v>
      </c>
      <c r="U10" s="8" t="str">
        <f>IFERROR(IF(SEARCH("LU",C10,1),_xlfn.IFNA(VLOOKUP(CONCATENATE(A10,"LU"),'ALL Conditions'!A:E,5,FALSE),"G")),"R")</f>
        <v>R</v>
      </c>
      <c r="V10" s="8" t="str">
        <f>IFERROR(IF(SEARCH("MT",C10,1),_xlfn.IFNA(VLOOKUP(CONCATENATE(A10,"MT"),'ALL Conditions'!A:E,5,FALSE),"G")),"R")</f>
        <v>R</v>
      </c>
      <c r="W10" s="8" t="str">
        <f>IFERROR(IF(SEARCH("NL",C10,1),_xlfn.IFNA(VLOOKUP(CONCATENATE(A10,"NL"),'ALL Conditions'!A:E,5,FALSE),"G")),"R")</f>
        <v>R</v>
      </c>
      <c r="X10" s="8" t="str">
        <f>IFERROR(IF(SEARCH("PL",C10,1),_xlfn.IFNA(VLOOKUP(CONCATENATE(A10,"PL"),'ALL Conditions'!A:E,5,FALSE),"G")),"R")</f>
        <v>R</v>
      </c>
      <c r="Y10" s="8" t="str">
        <f>IFERROR(IF(SEARCH("PT",C10,1),_xlfn.IFNA(VLOOKUP(CONCATENATE(A10,"PT"),'ALL Conditions'!A:E,5,FALSE),"G")),"R")</f>
        <v>R</v>
      </c>
      <c r="Z10" s="8" t="str">
        <f>IFERROR(IF(SEARCH("RO",C10,1),_xlfn.IFNA(VLOOKUP(CONCATENATE(A10,"RO"),'ALL Conditions'!A:E,5,FALSE),"G")),"R")</f>
        <v>R</v>
      </c>
      <c r="AA10" s="8" t="str">
        <f>IFERROR(IF(SEARCH("SK",C10,1),_xlfn.IFNA(VLOOKUP(CONCATENATE(A10,"SK"),'ALL Conditions'!A:E,5,FALSE),"G")),"R")</f>
        <v>R</v>
      </c>
      <c r="AB10" s="8" t="str">
        <f>IFERROR(IF(SEARCH("SI",C10,1),_xlfn.IFNA(VLOOKUP(CONCATENATE(A10,"SI"),'ALL Conditions'!A:E,5,FALSE),"G")),"R")</f>
        <v>R</v>
      </c>
      <c r="AC10" s="8" t="str">
        <f>IFERROR(IF(SEARCH("ES",C10,1),_xlfn.IFNA(VLOOKUP(CONCATENATE(A10,"ES"),'ALL Conditions'!A:E,5,FALSE),"G")),"R")</f>
        <v>R</v>
      </c>
      <c r="AD10" s="8" t="str">
        <f>IFERROR(IF(SEARCH("SE",C10,1),_xlfn.IFNA(VLOOKUP(CONCATENATE(A10,"SE"),'ALL Conditions'!A:E,5,FALSE),"G")),"R")</f>
        <v>R</v>
      </c>
    </row>
    <row r="11" spans="1:30">
      <c r="A11" t="s">
        <v>22</v>
      </c>
      <c r="B11" t="s">
        <v>23</v>
      </c>
      <c r="C11" t="s">
        <v>729</v>
      </c>
      <c r="D11" s="9" t="str">
        <f>VLOOKUP(LEN(A11),'Restriction length-level'!A:B,2,FALSE)</f>
        <v>Commodity Code</v>
      </c>
      <c r="E11" s="8" t="str">
        <f>IFERROR(IF(SEARCH("AT",C11,1),_xlfn.IFNA(VLOOKUP(CONCATENATE(A11,"AT"),'ALL Conditions'!A:E,5,FALSE),"G")),"R")</f>
        <v>G</v>
      </c>
      <c r="F11" s="8" t="str">
        <f>IFERROR(IF(SEARCH("BE",C11,1),_xlfn.IFNA(VLOOKUP(CONCATENATE(A11,"BE"),'ALL Conditions'!A:E,5,FALSE),"G")),"R")</f>
        <v>R</v>
      </c>
      <c r="G11" s="8" t="str">
        <f>IFERROR(IF(SEARCH("BG",C11,1),_xlfn.IFNA(VLOOKUP(CONCATENATE(A11,"BG"),'ALL Conditions'!A:E,5,FALSE),"G")),"R")</f>
        <v>G</v>
      </c>
      <c r="H11" s="8" t="str">
        <f>IFERROR(IF(SEARCH("HR",C11,1),_xlfn.IFNA(VLOOKUP(CONCATENATE(A11,"HR"),'ALL Conditions'!A:E,5,FALSE),"G")),"R")</f>
        <v>G</v>
      </c>
      <c r="I11" s="8" t="str">
        <f>IFERROR(IF(SEARCH("CZ",C11,1),_xlfn.IFNA(VLOOKUP(CONCATENATE(A11,"CZ"),'ALL Conditions'!A:E,5,FALSE),"G")),"R")</f>
        <v>G</v>
      </c>
      <c r="J11" s="8" t="str">
        <f>IFERROR(IF(SEARCH("DK",C11,1),_xlfn.IFNA(VLOOKUP(CONCATENATE(A11,"DK"),'ALL Conditions'!A:E,5,FALSE),"G")),"R")</f>
        <v>R</v>
      </c>
      <c r="K11" s="8" t="str">
        <f>IFERROR(IF(SEARCH("EE",C11,1),_xlfn.IFNA(VLOOKUP(CONCATENATE(A11,"EE"),'ALL Conditions'!A:E,5,FALSE),"G")),"R")</f>
        <v>G</v>
      </c>
      <c r="L11" s="8" t="str">
        <f>IFERROR(IF(SEARCH("FI",C11,1),_xlfn.IFNA(VLOOKUP(CONCATENATE(A11,"FI"),'ALL Conditions'!A:E,5,FALSE),"G")),"R")</f>
        <v>R</v>
      </c>
      <c r="M11" s="8" t="str">
        <f>IFERROR(IF(SEARCH("FR",C11,1),_xlfn.IFNA(VLOOKUP(CONCATENATE(A11,"FR"),'ALL Conditions'!A:E,5,FALSE),"G")),"R")</f>
        <v>G</v>
      </c>
      <c r="N11" s="8" t="str">
        <f>IFERROR(IF(SEARCH("DE",C11,1),_xlfn.IFNA(VLOOKUP(CONCATENATE(A11,"DE"),'ALL Conditions'!A:E,5,FALSE),"G")),"R")</f>
        <v>G</v>
      </c>
      <c r="O11" s="8" t="str">
        <f>IFERROR(IF(SEARCH("GR",C11,1),_xlfn.IFNA(VLOOKUP(CONCATENATE(A11,"GR"),'ALL Conditions'!A:E,5,FALSE),"G")),"R")</f>
        <v>G</v>
      </c>
      <c r="P11" s="8" t="str">
        <f>IFERROR(IF(SEARCH("HU",C11,1),_xlfn.IFNA(VLOOKUP(CONCATENATE(A11,"HU"),'ALL Conditions'!A:E,5,FALSE),"G")),"R")</f>
        <v>G</v>
      </c>
      <c r="Q11" s="8" t="str">
        <f>IFERROR(IF(SEARCH("IE",C11,1),_xlfn.IFNA(VLOOKUP(CONCATENATE(A11,"IE"),'ALL Conditions'!A:E,5,FALSE),"G")),"R")</f>
        <v>G</v>
      </c>
      <c r="R11" s="8" t="str">
        <f>IFERROR(IF(SEARCH("IT",C11,1),_xlfn.IFNA(VLOOKUP(CONCATENATE(A11,"IT"),'ALL Conditions'!A:E,5,FALSE),"G")),"R")</f>
        <v>G</v>
      </c>
      <c r="S11" s="8" t="str">
        <f>IFERROR(IF(SEARCH("LV",C11,1),_xlfn.IFNA(VLOOKUP(CONCATENATE(A11,"LV"),'ALL Conditions'!A:E,5,FALSE),"G")),"R")</f>
        <v>G</v>
      </c>
      <c r="T11" s="8" t="str">
        <f>IFERROR(IF(SEARCH("LT",C11,1),_xlfn.IFNA(VLOOKUP(CONCATENATE(A11,"LT"),'ALL Conditions'!A:E,5,FALSE),"G")),"R")</f>
        <v>G</v>
      </c>
      <c r="U11" s="8" t="str">
        <f>IFERROR(IF(SEARCH("LU",C11,1),_xlfn.IFNA(VLOOKUP(CONCATENATE(A11,"LU"),'ALL Conditions'!A:E,5,FALSE),"G")),"R")</f>
        <v>G</v>
      </c>
      <c r="V11" s="8" t="str">
        <f>IFERROR(IF(SEARCH("MT",C11,1),_xlfn.IFNA(VLOOKUP(CONCATENATE(A11,"MT"),'ALL Conditions'!A:E,5,FALSE),"G")),"R")</f>
        <v>G</v>
      </c>
      <c r="W11" s="8" t="str">
        <f>IFERROR(IF(SEARCH("NL",C11,1),_xlfn.IFNA(VLOOKUP(CONCATENATE(A11,"NL"),'ALL Conditions'!A:E,5,FALSE),"G")),"R")</f>
        <v>R</v>
      </c>
      <c r="X11" s="8" t="str">
        <f>IFERROR(IF(SEARCH("PL",C11,1),_xlfn.IFNA(VLOOKUP(CONCATENATE(A11,"PL"),'ALL Conditions'!A:E,5,FALSE),"G")),"R")</f>
        <v>G</v>
      </c>
      <c r="Y11" s="8" t="str">
        <f>IFERROR(IF(SEARCH("PT",C11,1),_xlfn.IFNA(VLOOKUP(CONCATENATE(A11,"PT"),'ALL Conditions'!A:E,5,FALSE),"G")),"R")</f>
        <v>G</v>
      </c>
      <c r="Z11" s="8" t="str">
        <f>IFERROR(IF(SEARCH("RO",C11,1),_xlfn.IFNA(VLOOKUP(CONCATENATE(A11,"RO"),'ALL Conditions'!A:E,5,FALSE),"G")),"R")</f>
        <v>G</v>
      </c>
      <c r="AA11" s="8" t="str">
        <f>IFERROR(IF(SEARCH("SK",C11,1),_xlfn.IFNA(VLOOKUP(CONCATENATE(A11,"SK"),'ALL Conditions'!A:E,5,FALSE),"G")),"R")</f>
        <v>G</v>
      </c>
      <c r="AB11" s="8" t="str">
        <f>IFERROR(IF(SEARCH("SI",C11,1),_xlfn.IFNA(VLOOKUP(CONCATENATE(A11,"SI"),'ALL Conditions'!A:E,5,FALSE),"G")),"R")</f>
        <v>G</v>
      </c>
      <c r="AC11" s="8" t="str">
        <f>IFERROR(IF(SEARCH("ES",C11,1),_xlfn.IFNA(VLOOKUP(CONCATENATE(A11,"ES"),'ALL Conditions'!A:E,5,FALSE),"G")),"R")</f>
        <v>G</v>
      </c>
      <c r="AD11" s="8" t="str">
        <f>IFERROR(IF(SEARCH("SE",C11,1),_xlfn.IFNA(VLOOKUP(CONCATENATE(A11,"SE"),'ALL Conditions'!A:E,5,FALSE),"G")),"R")</f>
        <v>G</v>
      </c>
    </row>
    <row r="12" spans="1:30">
      <c r="A12" t="s">
        <v>24</v>
      </c>
      <c r="B12" t="s">
        <v>25</v>
      </c>
      <c r="C12" t="s">
        <v>728</v>
      </c>
      <c r="D12" s="9" t="str">
        <f>VLOOKUP(LEN(A12),'Restriction length-level'!A:B,2,FALSE)</f>
        <v>Commodity Code</v>
      </c>
      <c r="E12" s="8" t="str">
        <f>IFERROR(IF(SEARCH("AT",C12,1),_xlfn.IFNA(VLOOKUP(CONCATENATE(A12,"AT"),'ALL Conditions'!A:E,5,FALSE),"G")),"R")</f>
        <v>G</v>
      </c>
      <c r="F12" s="8" t="str">
        <f>IFERROR(IF(SEARCH("BE",C12,1),_xlfn.IFNA(VLOOKUP(CONCATENATE(A12,"BE"),'ALL Conditions'!A:E,5,FALSE),"G")),"R")</f>
        <v>R</v>
      </c>
      <c r="G12" s="8" t="str">
        <f>IFERROR(IF(SEARCH("BG",C12,1),_xlfn.IFNA(VLOOKUP(CONCATENATE(A12,"BG"),'ALL Conditions'!A:E,5,FALSE),"G")),"R")</f>
        <v>G</v>
      </c>
      <c r="H12" s="8" t="str">
        <f>IFERROR(IF(SEARCH("HR",C12,1),_xlfn.IFNA(VLOOKUP(CONCATENATE(A12,"HR"),'ALL Conditions'!A:E,5,FALSE),"G")),"R")</f>
        <v>G</v>
      </c>
      <c r="I12" s="8" t="str">
        <f>IFERROR(IF(SEARCH("CZ",C12,1),_xlfn.IFNA(VLOOKUP(CONCATENATE(A12,"CZ"),'ALL Conditions'!A:E,5,FALSE),"G")),"R")</f>
        <v>G</v>
      </c>
      <c r="J12" s="8" t="str">
        <f>IFERROR(IF(SEARCH("DK",C12,1),_xlfn.IFNA(VLOOKUP(CONCATENATE(A12,"DK"),'ALL Conditions'!A:E,5,FALSE),"G")),"R")</f>
        <v>G</v>
      </c>
      <c r="K12" s="8" t="str">
        <f>IFERROR(IF(SEARCH("EE",C12,1),_xlfn.IFNA(VLOOKUP(CONCATENATE(A12,"EE"),'ALL Conditions'!A:E,5,FALSE),"G")),"R")</f>
        <v>G</v>
      </c>
      <c r="L12" s="8" t="str">
        <f>IFERROR(IF(SEARCH("FI",C12,1),_xlfn.IFNA(VLOOKUP(CONCATENATE(A12,"FI"),'ALL Conditions'!A:E,5,FALSE),"G")),"R")</f>
        <v>G</v>
      </c>
      <c r="M12" s="8" t="str">
        <f>IFERROR(IF(SEARCH("FR",C12,1),_xlfn.IFNA(VLOOKUP(CONCATENATE(A12,"FR"),'ALL Conditions'!A:E,5,FALSE),"G")),"R")</f>
        <v>G</v>
      </c>
      <c r="N12" s="8" t="str">
        <f>IFERROR(IF(SEARCH("DE",C12,1),_xlfn.IFNA(VLOOKUP(CONCATENATE(A12,"DE"),'ALL Conditions'!A:E,5,FALSE),"G")),"R")</f>
        <v>G</v>
      </c>
      <c r="O12" s="8" t="str">
        <f>IFERROR(IF(SEARCH("GR",C12,1),_xlfn.IFNA(VLOOKUP(CONCATENATE(A12,"GR"),'ALL Conditions'!A:E,5,FALSE),"G")),"R")</f>
        <v>G</v>
      </c>
      <c r="P12" s="8" t="str">
        <f>IFERROR(IF(SEARCH("HU",C12,1),_xlfn.IFNA(VLOOKUP(CONCATENATE(A12,"HU"),'ALL Conditions'!A:E,5,FALSE),"G")),"R")</f>
        <v>G</v>
      </c>
      <c r="Q12" s="8" t="str">
        <f>IFERROR(IF(SEARCH("IE",C12,1),_xlfn.IFNA(VLOOKUP(CONCATENATE(A12,"IE"),'ALL Conditions'!A:E,5,FALSE),"G")),"R")</f>
        <v>G</v>
      </c>
      <c r="R12" s="8" t="str">
        <f>IFERROR(IF(SEARCH("IT",C12,1),_xlfn.IFNA(VLOOKUP(CONCATENATE(A12,"IT"),'ALL Conditions'!A:E,5,FALSE),"G")),"R")</f>
        <v>G</v>
      </c>
      <c r="S12" s="8" t="str">
        <f>IFERROR(IF(SEARCH("LV",C12,1),_xlfn.IFNA(VLOOKUP(CONCATENATE(A12,"LV"),'ALL Conditions'!A:E,5,FALSE),"G")),"R")</f>
        <v>G</v>
      </c>
      <c r="T12" s="8" t="str">
        <f>IFERROR(IF(SEARCH("LT",C12,1),_xlfn.IFNA(VLOOKUP(CONCATENATE(A12,"LT"),'ALL Conditions'!A:E,5,FALSE),"G")),"R")</f>
        <v>G</v>
      </c>
      <c r="U12" s="8" t="str">
        <f>IFERROR(IF(SEARCH("LU",C12,1),_xlfn.IFNA(VLOOKUP(CONCATENATE(A12,"LU"),'ALL Conditions'!A:E,5,FALSE),"G")),"R")</f>
        <v>G</v>
      </c>
      <c r="V12" s="8" t="str">
        <f>IFERROR(IF(SEARCH("MT",C12,1),_xlfn.IFNA(VLOOKUP(CONCATENATE(A12,"MT"),'ALL Conditions'!A:E,5,FALSE),"G")),"R")</f>
        <v>G</v>
      </c>
      <c r="W12" s="8" t="str">
        <f>IFERROR(IF(SEARCH("NL",C12,1),_xlfn.IFNA(VLOOKUP(CONCATENATE(A12,"NL"),'ALL Conditions'!A:E,5,FALSE),"G")),"R")</f>
        <v>G</v>
      </c>
      <c r="X12" s="8" t="str">
        <f>IFERROR(IF(SEARCH("PL",C12,1),_xlfn.IFNA(VLOOKUP(CONCATENATE(A12,"PL"),'ALL Conditions'!A:E,5,FALSE),"G")),"R")</f>
        <v>G</v>
      </c>
      <c r="Y12" s="8" t="str">
        <f>IFERROR(IF(SEARCH("PT",C12,1),_xlfn.IFNA(VLOOKUP(CONCATENATE(A12,"PT"),'ALL Conditions'!A:E,5,FALSE),"G")),"R")</f>
        <v>G</v>
      </c>
      <c r="Z12" s="8" t="str">
        <f>IFERROR(IF(SEARCH("RO",C12,1),_xlfn.IFNA(VLOOKUP(CONCATENATE(A12,"RO"),'ALL Conditions'!A:E,5,FALSE),"G")),"R")</f>
        <v>G</v>
      </c>
      <c r="AA12" s="8" t="str">
        <f>IFERROR(IF(SEARCH("SK",C12,1),_xlfn.IFNA(VLOOKUP(CONCATENATE(A12,"SK"),'ALL Conditions'!A:E,5,FALSE),"G")),"R")</f>
        <v>G</v>
      </c>
      <c r="AB12" s="8" t="str">
        <f>IFERROR(IF(SEARCH("SI",C12,1),_xlfn.IFNA(VLOOKUP(CONCATENATE(A12,"SI"),'ALL Conditions'!A:E,5,FALSE),"G")),"R")</f>
        <v>G</v>
      </c>
      <c r="AC12" s="8" t="str">
        <f>IFERROR(IF(SEARCH("ES",C12,1),_xlfn.IFNA(VLOOKUP(CONCATENATE(A12,"ES"),'ALL Conditions'!A:E,5,FALSE),"G")),"R")</f>
        <v>G</v>
      </c>
      <c r="AD12" s="8" t="str">
        <f>IFERROR(IF(SEARCH("SE",C12,1),_xlfn.IFNA(VLOOKUP(CONCATENATE(A12,"SE"),'ALL Conditions'!A:E,5,FALSE),"G")),"R")</f>
        <v>G</v>
      </c>
    </row>
    <row r="13" spans="1:30">
      <c r="A13" t="s">
        <v>26</v>
      </c>
      <c r="B13" t="s">
        <v>27</v>
      </c>
      <c r="D13" s="9" t="str">
        <f>VLOOKUP(LEN(A13),'Restriction length-level'!A:B,2,FALSE)</f>
        <v>Chapter</v>
      </c>
      <c r="E13" s="8" t="str">
        <f>IFERROR(IF(SEARCH("AT",C13,1),_xlfn.IFNA(VLOOKUP(CONCATENATE(A13,"AT"),'ALL Conditions'!A:E,5,FALSE),"G")),"R")</f>
        <v>R</v>
      </c>
      <c r="F13" s="8" t="str">
        <f>IFERROR(IF(SEARCH("BE",C13,1),_xlfn.IFNA(VLOOKUP(CONCATENATE(A13,"BE"),'ALL Conditions'!A:E,5,FALSE),"G")),"R")</f>
        <v>R</v>
      </c>
      <c r="G13" s="8" t="str">
        <f>IFERROR(IF(SEARCH("BG",C13,1),_xlfn.IFNA(VLOOKUP(CONCATENATE(A13,"BG"),'ALL Conditions'!A:E,5,FALSE),"G")),"R")</f>
        <v>R</v>
      </c>
      <c r="H13" s="8" t="str">
        <f>IFERROR(IF(SEARCH("HR",C13,1),_xlfn.IFNA(VLOOKUP(CONCATENATE(A13,"HR"),'ALL Conditions'!A:E,5,FALSE),"G")),"R")</f>
        <v>R</v>
      </c>
      <c r="I13" s="8" t="str">
        <f>IFERROR(IF(SEARCH("CZ",C13,1),_xlfn.IFNA(VLOOKUP(CONCATENATE(A13,"CZ"),'ALL Conditions'!A:E,5,FALSE),"G")),"R")</f>
        <v>R</v>
      </c>
      <c r="J13" s="8" t="str">
        <f>IFERROR(IF(SEARCH("DK",C13,1),_xlfn.IFNA(VLOOKUP(CONCATENATE(A13,"DK"),'ALL Conditions'!A:E,5,FALSE),"G")),"R")</f>
        <v>R</v>
      </c>
      <c r="K13" s="8" t="str">
        <f>IFERROR(IF(SEARCH("EE",C13,1),_xlfn.IFNA(VLOOKUP(CONCATENATE(A13,"EE"),'ALL Conditions'!A:E,5,FALSE),"G")),"R")</f>
        <v>R</v>
      </c>
      <c r="L13" s="8" t="str">
        <f>IFERROR(IF(SEARCH("FI",C13,1),_xlfn.IFNA(VLOOKUP(CONCATENATE(A13,"FI"),'ALL Conditions'!A:E,5,FALSE),"G")),"R")</f>
        <v>R</v>
      </c>
      <c r="M13" s="8" t="str">
        <f>IFERROR(IF(SEARCH("FR",C13,1),_xlfn.IFNA(VLOOKUP(CONCATENATE(A13,"FR"),'ALL Conditions'!A:E,5,FALSE),"G")),"R")</f>
        <v>R</v>
      </c>
      <c r="N13" s="8" t="str">
        <f>IFERROR(IF(SEARCH("DE",C13,1),_xlfn.IFNA(VLOOKUP(CONCATENATE(A13,"DE"),'ALL Conditions'!A:E,5,FALSE),"G")),"R")</f>
        <v>R</v>
      </c>
      <c r="O13" s="8" t="str">
        <f>IFERROR(IF(SEARCH("GR",C13,1),_xlfn.IFNA(VLOOKUP(CONCATENATE(A13,"GR"),'ALL Conditions'!A:E,5,FALSE),"G")),"R")</f>
        <v>R</v>
      </c>
      <c r="P13" s="8" t="str">
        <f>IFERROR(IF(SEARCH("HU",C13,1),_xlfn.IFNA(VLOOKUP(CONCATENATE(A13,"HU"),'ALL Conditions'!A:E,5,FALSE),"G")),"R")</f>
        <v>R</v>
      </c>
      <c r="Q13" s="8" t="str">
        <f>IFERROR(IF(SEARCH("IE",C13,1),_xlfn.IFNA(VLOOKUP(CONCATENATE(A13,"IE"),'ALL Conditions'!A:E,5,FALSE),"G")),"R")</f>
        <v>R</v>
      </c>
      <c r="R13" s="8" t="str">
        <f>IFERROR(IF(SEARCH("IT",C13,1),_xlfn.IFNA(VLOOKUP(CONCATENATE(A13,"IT"),'ALL Conditions'!A:E,5,FALSE),"G")),"R")</f>
        <v>R</v>
      </c>
      <c r="S13" s="8" t="str">
        <f>IFERROR(IF(SEARCH("LV",C13,1),_xlfn.IFNA(VLOOKUP(CONCATENATE(A13,"LV"),'ALL Conditions'!A:E,5,FALSE),"G")),"R")</f>
        <v>R</v>
      </c>
      <c r="T13" s="8" t="str">
        <f>IFERROR(IF(SEARCH("LT",C13,1),_xlfn.IFNA(VLOOKUP(CONCATENATE(A13,"LT"),'ALL Conditions'!A:E,5,FALSE),"G")),"R")</f>
        <v>R</v>
      </c>
      <c r="U13" s="8" t="str">
        <f>IFERROR(IF(SEARCH("LU",C13,1),_xlfn.IFNA(VLOOKUP(CONCATENATE(A13,"LU"),'ALL Conditions'!A:E,5,FALSE),"G")),"R")</f>
        <v>R</v>
      </c>
      <c r="V13" s="8" t="str">
        <f>IFERROR(IF(SEARCH("MT",C13,1),_xlfn.IFNA(VLOOKUP(CONCATENATE(A13,"MT"),'ALL Conditions'!A:E,5,FALSE),"G")),"R")</f>
        <v>R</v>
      </c>
      <c r="W13" s="8" t="str">
        <f>IFERROR(IF(SEARCH("NL",C13,1),_xlfn.IFNA(VLOOKUP(CONCATENATE(A13,"NL"),'ALL Conditions'!A:E,5,FALSE),"G")),"R")</f>
        <v>R</v>
      </c>
      <c r="X13" s="8" t="str">
        <f>IFERROR(IF(SEARCH("PL",C13,1),_xlfn.IFNA(VLOOKUP(CONCATENATE(A13,"PL"),'ALL Conditions'!A:E,5,FALSE),"G")),"R")</f>
        <v>R</v>
      </c>
      <c r="Y13" s="8" t="str">
        <f>IFERROR(IF(SEARCH("PT",C13,1),_xlfn.IFNA(VLOOKUP(CONCATENATE(A13,"PT"),'ALL Conditions'!A:E,5,FALSE),"G")),"R")</f>
        <v>R</v>
      </c>
      <c r="Z13" s="8" t="str">
        <f>IFERROR(IF(SEARCH("RO",C13,1),_xlfn.IFNA(VLOOKUP(CONCATENATE(A13,"RO"),'ALL Conditions'!A:E,5,FALSE),"G")),"R")</f>
        <v>R</v>
      </c>
      <c r="AA13" s="8" t="str">
        <f>IFERROR(IF(SEARCH("SK",C13,1),_xlfn.IFNA(VLOOKUP(CONCATENATE(A13,"SK"),'ALL Conditions'!A:E,5,FALSE),"G")),"R")</f>
        <v>R</v>
      </c>
      <c r="AB13" s="8" t="str">
        <f>IFERROR(IF(SEARCH("SI",C13,1),_xlfn.IFNA(VLOOKUP(CONCATENATE(A13,"SI"),'ALL Conditions'!A:E,5,FALSE),"G")),"R")</f>
        <v>R</v>
      </c>
      <c r="AC13" s="8" t="str">
        <f>IFERROR(IF(SEARCH("ES",C13,1),_xlfn.IFNA(VLOOKUP(CONCATENATE(A13,"ES"),'ALL Conditions'!A:E,5,FALSE),"G")),"R")</f>
        <v>R</v>
      </c>
      <c r="AD13" s="8" t="str">
        <f>IFERROR(IF(SEARCH("SE",C13,1),_xlfn.IFNA(VLOOKUP(CONCATENATE(A13,"SE"),'ALL Conditions'!A:E,5,FALSE),"G")),"R")</f>
        <v>R</v>
      </c>
    </row>
    <row r="14" spans="1:30">
      <c r="A14" t="s">
        <v>28</v>
      </c>
      <c r="B14" t="s">
        <v>29</v>
      </c>
      <c r="C14" t="s">
        <v>728</v>
      </c>
      <c r="D14" s="9" t="str">
        <f>VLOOKUP(LEN(A14),'Restriction length-level'!A:B,2,FALSE)</f>
        <v>Commodity Code</v>
      </c>
      <c r="E14" s="8" t="str">
        <f>IFERROR(IF(SEARCH("AT",C14,1),_xlfn.IFNA(VLOOKUP(CONCATENATE(A14,"AT"),'ALL Conditions'!A:E,5,FALSE),"G")),"R")</f>
        <v>G</v>
      </c>
      <c r="F14" s="8" t="str">
        <f>IFERROR(IF(SEARCH("BE",C14,1),_xlfn.IFNA(VLOOKUP(CONCATENATE(A14,"BE"),'ALL Conditions'!A:E,5,FALSE),"G")),"R")</f>
        <v>R</v>
      </c>
      <c r="G14" s="8" t="str">
        <f>IFERROR(IF(SEARCH("BG",C14,1),_xlfn.IFNA(VLOOKUP(CONCATENATE(A14,"BG"),'ALL Conditions'!A:E,5,FALSE),"G")),"R")</f>
        <v>G</v>
      </c>
      <c r="H14" s="8" t="str">
        <f>IFERROR(IF(SEARCH("HR",C14,1),_xlfn.IFNA(VLOOKUP(CONCATENATE(A14,"HR"),'ALL Conditions'!A:E,5,FALSE),"G")),"R")</f>
        <v>G</v>
      </c>
      <c r="I14" s="8" t="str">
        <f>IFERROR(IF(SEARCH("CZ",C14,1),_xlfn.IFNA(VLOOKUP(CONCATENATE(A14,"CZ"),'ALL Conditions'!A:E,5,FALSE),"G")),"R")</f>
        <v>G</v>
      </c>
      <c r="J14" s="8" t="str">
        <f>IFERROR(IF(SEARCH("DK",C14,1),_xlfn.IFNA(VLOOKUP(CONCATENATE(A14,"DK"),'ALL Conditions'!A:E,5,FALSE),"G")),"R")</f>
        <v>G</v>
      </c>
      <c r="K14" s="8" t="str">
        <f>IFERROR(IF(SEARCH("EE",C14,1),_xlfn.IFNA(VLOOKUP(CONCATENATE(A14,"EE"),'ALL Conditions'!A:E,5,FALSE),"G")),"R")</f>
        <v>G</v>
      </c>
      <c r="L14" s="8" t="str">
        <f>IFERROR(IF(SEARCH("FI",C14,1),_xlfn.IFNA(VLOOKUP(CONCATENATE(A14,"FI"),'ALL Conditions'!A:E,5,FALSE),"G")),"R")</f>
        <v>G</v>
      </c>
      <c r="M14" s="8" t="str">
        <f>IFERROR(IF(SEARCH("FR",C14,1),_xlfn.IFNA(VLOOKUP(CONCATENATE(A14,"FR"),'ALL Conditions'!A:E,5,FALSE),"G")),"R")</f>
        <v>G</v>
      </c>
      <c r="N14" s="8" t="str">
        <f>IFERROR(IF(SEARCH("DE",C14,1),_xlfn.IFNA(VLOOKUP(CONCATENATE(A14,"DE"),'ALL Conditions'!A:E,5,FALSE),"G")),"R")</f>
        <v>G</v>
      </c>
      <c r="O14" s="8" t="str">
        <f>IFERROR(IF(SEARCH("GR",C14,1),_xlfn.IFNA(VLOOKUP(CONCATENATE(A14,"GR"),'ALL Conditions'!A:E,5,FALSE),"G")),"R")</f>
        <v>G</v>
      </c>
      <c r="P14" s="8" t="str">
        <f>IFERROR(IF(SEARCH("HU",C14,1),_xlfn.IFNA(VLOOKUP(CONCATENATE(A14,"HU"),'ALL Conditions'!A:E,5,FALSE),"G")),"R")</f>
        <v>G</v>
      </c>
      <c r="Q14" s="8" t="str">
        <f>IFERROR(IF(SEARCH("IE",C14,1),_xlfn.IFNA(VLOOKUP(CONCATENATE(A14,"IE"),'ALL Conditions'!A:E,5,FALSE),"G")),"R")</f>
        <v>G</v>
      </c>
      <c r="R14" s="8" t="str">
        <f>IFERROR(IF(SEARCH("IT",C14,1),_xlfn.IFNA(VLOOKUP(CONCATENATE(A14,"IT"),'ALL Conditions'!A:E,5,FALSE),"G")),"R")</f>
        <v>G</v>
      </c>
      <c r="S14" s="8" t="str">
        <f>IFERROR(IF(SEARCH("LV",C14,1),_xlfn.IFNA(VLOOKUP(CONCATENATE(A14,"LV"),'ALL Conditions'!A:E,5,FALSE),"G")),"R")</f>
        <v>G</v>
      </c>
      <c r="T14" s="8" t="str">
        <f>IFERROR(IF(SEARCH("LT",C14,1),_xlfn.IFNA(VLOOKUP(CONCATENATE(A14,"LT"),'ALL Conditions'!A:E,5,FALSE),"G")),"R")</f>
        <v>G</v>
      </c>
      <c r="U14" s="8" t="str">
        <f>IFERROR(IF(SEARCH("LU",C14,1),_xlfn.IFNA(VLOOKUP(CONCATENATE(A14,"LU"),'ALL Conditions'!A:E,5,FALSE),"G")),"R")</f>
        <v>G</v>
      </c>
      <c r="V14" s="8" t="str">
        <f>IFERROR(IF(SEARCH("MT",C14,1),_xlfn.IFNA(VLOOKUP(CONCATENATE(A14,"MT"),'ALL Conditions'!A:E,5,FALSE),"G")),"R")</f>
        <v>G</v>
      </c>
      <c r="W14" s="8" t="str">
        <f>IFERROR(IF(SEARCH("NL",C14,1),_xlfn.IFNA(VLOOKUP(CONCATENATE(A14,"NL"),'ALL Conditions'!A:E,5,FALSE),"G")),"R")</f>
        <v>G</v>
      </c>
      <c r="X14" s="8" t="str">
        <f>IFERROR(IF(SEARCH("PL",C14,1),_xlfn.IFNA(VLOOKUP(CONCATENATE(A14,"PL"),'ALL Conditions'!A:E,5,FALSE),"G")),"R")</f>
        <v>G</v>
      </c>
      <c r="Y14" s="8" t="str">
        <f>IFERROR(IF(SEARCH("PT",C14,1),_xlfn.IFNA(VLOOKUP(CONCATENATE(A14,"PT"),'ALL Conditions'!A:E,5,FALSE),"G")),"R")</f>
        <v>G</v>
      </c>
      <c r="Z14" s="8" t="str">
        <f>IFERROR(IF(SEARCH("RO",C14,1),_xlfn.IFNA(VLOOKUP(CONCATENATE(A14,"RO"),'ALL Conditions'!A:E,5,FALSE),"G")),"R")</f>
        <v>G</v>
      </c>
      <c r="AA14" s="8" t="str">
        <f>IFERROR(IF(SEARCH("SK",C14,1),_xlfn.IFNA(VLOOKUP(CONCATENATE(A14,"SK"),'ALL Conditions'!A:E,5,FALSE),"G")),"R")</f>
        <v>G</v>
      </c>
      <c r="AB14" s="8" t="str">
        <f>IFERROR(IF(SEARCH("SI",C14,1),_xlfn.IFNA(VLOOKUP(CONCATENATE(A14,"SI"),'ALL Conditions'!A:E,5,FALSE),"G")),"R")</f>
        <v>G</v>
      </c>
      <c r="AC14" s="8" t="str">
        <f>IFERROR(IF(SEARCH("ES",C14,1),_xlfn.IFNA(VLOOKUP(CONCATENATE(A14,"ES"),'ALL Conditions'!A:E,5,FALSE),"G")),"R")</f>
        <v>G</v>
      </c>
      <c r="AD14" s="8" t="str">
        <f>IFERROR(IF(SEARCH("SE",C14,1),_xlfn.IFNA(VLOOKUP(CONCATENATE(A14,"SE"),'ALL Conditions'!A:E,5,FALSE),"G")),"R")</f>
        <v>G</v>
      </c>
    </row>
    <row r="15" spans="1:30">
      <c r="A15" t="s">
        <v>31</v>
      </c>
      <c r="B15" t="s">
        <v>32</v>
      </c>
      <c r="C15" t="s">
        <v>728</v>
      </c>
      <c r="D15" s="9" t="str">
        <f>VLOOKUP(LEN(A15),'Restriction length-level'!A:B,2,FALSE)</f>
        <v>Commodity Code</v>
      </c>
      <c r="E15" s="8" t="str">
        <f>IFERROR(IF(SEARCH("AT",C15,1),_xlfn.IFNA(VLOOKUP(CONCATENATE(A15,"AT"),'ALL Conditions'!A:E,5,FALSE),"G")),"R")</f>
        <v>G</v>
      </c>
      <c r="F15" s="8" t="str">
        <f>IFERROR(IF(SEARCH("BE",C15,1),_xlfn.IFNA(VLOOKUP(CONCATENATE(A15,"BE"),'ALL Conditions'!A:E,5,FALSE),"G")),"R")</f>
        <v>R</v>
      </c>
      <c r="G15" s="8" t="str">
        <f>IFERROR(IF(SEARCH("BG",C15,1),_xlfn.IFNA(VLOOKUP(CONCATENATE(A15,"BG"),'ALL Conditions'!A:E,5,FALSE),"G")),"R")</f>
        <v>G</v>
      </c>
      <c r="H15" s="8" t="str">
        <f>IFERROR(IF(SEARCH("HR",C15,1),_xlfn.IFNA(VLOOKUP(CONCATENATE(A15,"HR"),'ALL Conditions'!A:E,5,FALSE),"G")),"R")</f>
        <v>G</v>
      </c>
      <c r="I15" s="8" t="str">
        <f>IFERROR(IF(SEARCH("CZ",C15,1),_xlfn.IFNA(VLOOKUP(CONCATENATE(A15,"CZ"),'ALL Conditions'!A:E,5,FALSE),"G")),"R")</f>
        <v>G</v>
      </c>
      <c r="J15" s="8" t="str">
        <f>IFERROR(IF(SEARCH("DK",C15,1),_xlfn.IFNA(VLOOKUP(CONCATENATE(A15,"DK"),'ALL Conditions'!A:E,5,FALSE),"G")),"R")</f>
        <v>G</v>
      </c>
      <c r="K15" s="8" t="str">
        <f>IFERROR(IF(SEARCH("EE",C15,1),_xlfn.IFNA(VLOOKUP(CONCATENATE(A15,"EE"),'ALL Conditions'!A:E,5,FALSE),"G")),"R")</f>
        <v>G</v>
      </c>
      <c r="L15" s="8" t="str">
        <f>IFERROR(IF(SEARCH("FI",C15,1),_xlfn.IFNA(VLOOKUP(CONCATENATE(A15,"FI"),'ALL Conditions'!A:E,5,FALSE),"G")),"R")</f>
        <v>G</v>
      </c>
      <c r="M15" s="8" t="str">
        <f>IFERROR(IF(SEARCH("FR",C15,1),_xlfn.IFNA(VLOOKUP(CONCATENATE(A15,"FR"),'ALL Conditions'!A:E,5,FALSE),"G")),"R")</f>
        <v>G</v>
      </c>
      <c r="N15" s="8" t="str">
        <f>IFERROR(IF(SEARCH("DE",C15,1),_xlfn.IFNA(VLOOKUP(CONCATENATE(A15,"DE"),'ALL Conditions'!A:E,5,FALSE),"G")),"R")</f>
        <v>G</v>
      </c>
      <c r="O15" s="8" t="str">
        <f>IFERROR(IF(SEARCH("GR",C15,1),_xlfn.IFNA(VLOOKUP(CONCATENATE(A15,"GR"),'ALL Conditions'!A:E,5,FALSE),"G")),"R")</f>
        <v>G</v>
      </c>
      <c r="P15" s="8" t="str">
        <f>IFERROR(IF(SEARCH("HU",C15,1),_xlfn.IFNA(VLOOKUP(CONCATENATE(A15,"HU"),'ALL Conditions'!A:E,5,FALSE),"G")),"R")</f>
        <v>G</v>
      </c>
      <c r="Q15" s="8" t="str">
        <f>IFERROR(IF(SEARCH("IE",C15,1),_xlfn.IFNA(VLOOKUP(CONCATENATE(A15,"IE"),'ALL Conditions'!A:E,5,FALSE),"G")),"R")</f>
        <v>G</v>
      </c>
      <c r="R15" s="8" t="str">
        <f>IFERROR(IF(SEARCH("IT",C15,1),_xlfn.IFNA(VLOOKUP(CONCATENATE(A15,"IT"),'ALL Conditions'!A:E,5,FALSE),"G")),"R")</f>
        <v>G</v>
      </c>
      <c r="S15" s="8" t="str">
        <f>IFERROR(IF(SEARCH("LV",C15,1),_xlfn.IFNA(VLOOKUP(CONCATENATE(A15,"LV"),'ALL Conditions'!A:E,5,FALSE),"G")),"R")</f>
        <v>G</v>
      </c>
      <c r="T15" s="8" t="str">
        <f>IFERROR(IF(SEARCH("LT",C15,1),_xlfn.IFNA(VLOOKUP(CONCATENATE(A15,"LT"),'ALL Conditions'!A:E,5,FALSE),"G")),"R")</f>
        <v>G</v>
      </c>
      <c r="U15" s="8" t="str">
        <f>IFERROR(IF(SEARCH("LU",C15,1),_xlfn.IFNA(VLOOKUP(CONCATENATE(A15,"LU"),'ALL Conditions'!A:E,5,FALSE),"G")),"R")</f>
        <v>G</v>
      </c>
      <c r="V15" s="8" t="str">
        <f>IFERROR(IF(SEARCH("MT",C15,1),_xlfn.IFNA(VLOOKUP(CONCATENATE(A15,"MT"),'ALL Conditions'!A:E,5,FALSE),"G")),"R")</f>
        <v>G</v>
      </c>
      <c r="W15" s="8" t="str">
        <f>IFERROR(IF(SEARCH("NL",C15,1),_xlfn.IFNA(VLOOKUP(CONCATENATE(A15,"NL"),'ALL Conditions'!A:E,5,FALSE),"G")),"R")</f>
        <v>G</v>
      </c>
      <c r="X15" s="8" t="str">
        <f>IFERROR(IF(SEARCH("PL",C15,1),_xlfn.IFNA(VLOOKUP(CONCATENATE(A15,"PL"),'ALL Conditions'!A:E,5,FALSE),"G")),"R")</f>
        <v>G</v>
      </c>
      <c r="Y15" s="8" t="str">
        <f>IFERROR(IF(SEARCH("PT",C15,1),_xlfn.IFNA(VLOOKUP(CONCATENATE(A15,"PT"),'ALL Conditions'!A:E,5,FALSE),"G")),"R")</f>
        <v>G</v>
      </c>
      <c r="Z15" s="8" t="str">
        <f>IFERROR(IF(SEARCH("RO",C15,1),_xlfn.IFNA(VLOOKUP(CONCATENATE(A15,"RO"),'ALL Conditions'!A:E,5,FALSE),"G")),"R")</f>
        <v>G</v>
      </c>
      <c r="AA15" s="8" t="str">
        <f>IFERROR(IF(SEARCH("SK",C15,1),_xlfn.IFNA(VLOOKUP(CONCATENATE(A15,"SK"),'ALL Conditions'!A:E,5,FALSE),"G")),"R")</f>
        <v>G</v>
      </c>
      <c r="AB15" s="8" t="str">
        <f>IFERROR(IF(SEARCH("SI",C15,1),_xlfn.IFNA(VLOOKUP(CONCATENATE(A15,"SI"),'ALL Conditions'!A:E,5,FALSE),"G")),"R")</f>
        <v>G</v>
      </c>
      <c r="AC15" s="8" t="str">
        <f>IFERROR(IF(SEARCH("ES",C15,1),_xlfn.IFNA(VLOOKUP(CONCATENATE(A15,"ES"),'ALL Conditions'!A:E,5,FALSE),"G")),"R")</f>
        <v>G</v>
      </c>
      <c r="AD15" s="8" t="str">
        <f>IFERROR(IF(SEARCH("SE",C15,1),_xlfn.IFNA(VLOOKUP(CONCATENATE(A15,"SE"),'ALL Conditions'!A:E,5,FALSE),"G")),"R")</f>
        <v>G</v>
      </c>
    </row>
    <row r="16" spans="1:30">
      <c r="A16" t="s">
        <v>35</v>
      </c>
      <c r="B16" t="s">
        <v>36</v>
      </c>
      <c r="C16" t="s">
        <v>728</v>
      </c>
      <c r="D16" s="9" t="str">
        <f>VLOOKUP(LEN(A16),'Restriction length-level'!A:B,2,FALSE)</f>
        <v>Commodity Code</v>
      </c>
      <c r="E16" s="8" t="str">
        <f>IFERROR(IF(SEARCH("AT",C16,1),_xlfn.IFNA(VLOOKUP(CONCATENATE(A16,"AT"),'ALL Conditions'!A:E,5,FALSE),"G")),"R")</f>
        <v>G</v>
      </c>
      <c r="F16" s="8" t="str">
        <f>IFERROR(IF(SEARCH("BE",C16,1),_xlfn.IFNA(VLOOKUP(CONCATENATE(A16,"BE"),'ALL Conditions'!A:E,5,FALSE),"G")),"R")</f>
        <v>R</v>
      </c>
      <c r="G16" s="8" t="str">
        <f>IFERROR(IF(SEARCH("BG",C16,1),_xlfn.IFNA(VLOOKUP(CONCATENATE(A16,"BG"),'ALL Conditions'!A:E,5,FALSE),"G")),"R")</f>
        <v>G</v>
      </c>
      <c r="H16" s="8" t="str">
        <f>IFERROR(IF(SEARCH("HR",C16,1),_xlfn.IFNA(VLOOKUP(CONCATENATE(A16,"HR"),'ALL Conditions'!A:E,5,FALSE),"G")),"R")</f>
        <v>G</v>
      </c>
      <c r="I16" s="8" t="str">
        <f>IFERROR(IF(SEARCH("CZ",C16,1),_xlfn.IFNA(VLOOKUP(CONCATENATE(A16,"CZ"),'ALL Conditions'!A:E,5,FALSE),"G")),"R")</f>
        <v>G</v>
      </c>
      <c r="J16" s="8" t="str">
        <f>IFERROR(IF(SEARCH("DK",C16,1),_xlfn.IFNA(VLOOKUP(CONCATENATE(A16,"DK"),'ALL Conditions'!A:E,5,FALSE),"G")),"R")</f>
        <v>G</v>
      </c>
      <c r="K16" s="8" t="str">
        <f>IFERROR(IF(SEARCH("EE",C16,1),_xlfn.IFNA(VLOOKUP(CONCATENATE(A16,"EE"),'ALL Conditions'!A:E,5,FALSE),"G")),"R")</f>
        <v>G</v>
      </c>
      <c r="L16" s="8" t="str">
        <f>IFERROR(IF(SEARCH("FI",C16,1),_xlfn.IFNA(VLOOKUP(CONCATENATE(A16,"FI"),'ALL Conditions'!A:E,5,FALSE),"G")),"R")</f>
        <v>G</v>
      </c>
      <c r="M16" s="8" t="str">
        <f>IFERROR(IF(SEARCH("FR",C16,1),_xlfn.IFNA(VLOOKUP(CONCATENATE(A16,"FR"),'ALL Conditions'!A:E,5,FALSE),"G")),"R")</f>
        <v>G</v>
      </c>
      <c r="N16" s="8" t="str">
        <f>IFERROR(IF(SEARCH("DE",C16,1),_xlfn.IFNA(VLOOKUP(CONCATENATE(A16,"DE"),'ALL Conditions'!A:E,5,FALSE),"G")),"R")</f>
        <v>G</v>
      </c>
      <c r="O16" s="8" t="str">
        <f>IFERROR(IF(SEARCH("GR",C16,1),_xlfn.IFNA(VLOOKUP(CONCATENATE(A16,"GR"),'ALL Conditions'!A:E,5,FALSE),"G")),"R")</f>
        <v>G</v>
      </c>
      <c r="P16" s="8" t="str">
        <f>IFERROR(IF(SEARCH("HU",C16,1),_xlfn.IFNA(VLOOKUP(CONCATENATE(A16,"HU"),'ALL Conditions'!A:E,5,FALSE),"G")),"R")</f>
        <v>G</v>
      </c>
      <c r="Q16" s="8" t="str">
        <f>IFERROR(IF(SEARCH("IE",C16,1),_xlfn.IFNA(VLOOKUP(CONCATENATE(A16,"IE"),'ALL Conditions'!A:E,5,FALSE),"G")),"R")</f>
        <v>G</v>
      </c>
      <c r="R16" s="8" t="str">
        <f>IFERROR(IF(SEARCH("IT",C16,1),_xlfn.IFNA(VLOOKUP(CONCATENATE(A16,"IT"),'ALL Conditions'!A:E,5,FALSE),"G")),"R")</f>
        <v>G</v>
      </c>
      <c r="S16" s="8" t="str">
        <f>IFERROR(IF(SEARCH("LV",C16,1),_xlfn.IFNA(VLOOKUP(CONCATENATE(A16,"LV"),'ALL Conditions'!A:E,5,FALSE),"G")),"R")</f>
        <v>G</v>
      </c>
      <c r="T16" s="8" t="str">
        <f>IFERROR(IF(SEARCH("LT",C16,1),_xlfn.IFNA(VLOOKUP(CONCATENATE(A16,"LT"),'ALL Conditions'!A:E,5,FALSE),"G")),"R")</f>
        <v>G</v>
      </c>
      <c r="U16" s="8" t="str">
        <f>IFERROR(IF(SEARCH("LU",C16,1),_xlfn.IFNA(VLOOKUP(CONCATENATE(A16,"LU"),'ALL Conditions'!A:E,5,FALSE),"G")),"R")</f>
        <v>G</v>
      </c>
      <c r="V16" s="8" t="str">
        <f>IFERROR(IF(SEARCH("MT",C16,1),_xlfn.IFNA(VLOOKUP(CONCATENATE(A16,"MT"),'ALL Conditions'!A:E,5,FALSE),"G")),"R")</f>
        <v>G</v>
      </c>
      <c r="W16" s="8" t="str">
        <f>IFERROR(IF(SEARCH("NL",C16,1),_xlfn.IFNA(VLOOKUP(CONCATENATE(A16,"NL"),'ALL Conditions'!A:E,5,FALSE),"G")),"R")</f>
        <v>G</v>
      </c>
      <c r="X16" s="8" t="str">
        <f>IFERROR(IF(SEARCH("PL",C16,1),_xlfn.IFNA(VLOOKUP(CONCATENATE(A16,"PL"),'ALL Conditions'!A:E,5,FALSE),"G")),"R")</f>
        <v>G</v>
      </c>
      <c r="Y16" s="8" t="str">
        <f>IFERROR(IF(SEARCH("PT",C16,1),_xlfn.IFNA(VLOOKUP(CONCATENATE(A16,"PT"),'ALL Conditions'!A:E,5,FALSE),"G")),"R")</f>
        <v>G</v>
      </c>
      <c r="Z16" s="8" t="str">
        <f>IFERROR(IF(SEARCH("RO",C16,1),_xlfn.IFNA(VLOOKUP(CONCATENATE(A16,"RO"),'ALL Conditions'!A:E,5,FALSE),"G")),"R")</f>
        <v>G</v>
      </c>
      <c r="AA16" s="8" t="str">
        <f>IFERROR(IF(SEARCH("SK",C16,1),_xlfn.IFNA(VLOOKUP(CONCATENATE(A16,"SK"),'ALL Conditions'!A:E,5,FALSE),"G")),"R")</f>
        <v>G</v>
      </c>
      <c r="AB16" s="8" t="str">
        <f>IFERROR(IF(SEARCH("SI",C16,1),_xlfn.IFNA(VLOOKUP(CONCATENATE(A16,"SI"),'ALL Conditions'!A:E,5,FALSE),"G")),"R")</f>
        <v>G</v>
      </c>
      <c r="AC16" s="8" t="str">
        <f>IFERROR(IF(SEARCH("ES",C16,1),_xlfn.IFNA(VLOOKUP(CONCATENATE(A16,"ES"),'ALL Conditions'!A:E,5,FALSE),"G")),"R")</f>
        <v>G</v>
      </c>
      <c r="AD16" s="8" t="str">
        <f>IFERROR(IF(SEARCH("SE",C16,1),_xlfn.IFNA(VLOOKUP(CONCATENATE(A16,"SE"),'ALL Conditions'!A:E,5,FALSE),"G")),"R")</f>
        <v>G</v>
      </c>
    </row>
    <row r="17" spans="1:30">
      <c r="A17" t="s">
        <v>37</v>
      </c>
      <c r="B17" t="s">
        <v>38</v>
      </c>
      <c r="C17" t="s">
        <v>728</v>
      </c>
      <c r="D17" s="9" t="str">
        <f>VLOOKUP(LEN(A17),'Restriction length-level'!A:B,2,FALSE)</f>
        <v>Commodity Code</v>
      </c>
      <c r="E17" s="8" t="str">
        <f>IFERROR(IF(SEARCH("AT",C17,1),_xlfn.IFNA(VLOOKUP(CONCATENATE(A17,"AT"),'ALL Conditions'!A:E,5,FALSE),"G")),"R")</f>
        <v>G</v>
      </c>
      <c r="F17" s="8" t="str">
        <f>IFERROR(IF(SEARCH("BE",C17,1),_xlfn.IFNA(VLOOKUP(CONCATENATE(A17,"BE"),'ALL Conditions'!A:E,5,FALSE),"G")),"R")</f>
        <v>R</v>
      </c>
      <c r="G17" s="8" t="str">
        <f>IFERROR(IF(SEARCH("BG",C17,1),_xlfn.IFNA(VLOOKUP(CONCATENATE(A17,"BG"),'ALL Conditions'!A:E,5,FALSE),"G")),"R")</f>
        <v>G</v>
      </c>
      <c r="H17" s="8" t="str">
        <f>IFERROR(IF(SEARCH("HR",C17,1),_xlfn.IFNA(VLOOKUP(CONCATENATE(A17,"HR"),'ALL Conditions'!A:E,5,FALSE),"G")),"R")</f>
        <v>G</v>
      </c>
      <c r="I17" s="8" t="str">
        <f>IFERROR(IF(SEARCH("CZ",C17,1),_xlfn.IFNA(VLOOKUP(CONCATENATE(A17,"CZ"),'ALL Conditions'!A:E,5,FALSE),"G")),"R")</f>
        <v>G</v>
      </c>
      <c r="J17" s="8" t="str">
        <f>IFERROR(IF(SEARCH("DK",C17,1),_xlfn.IFNA(VLOOKUP(CONCATENATE(A17,"DK"),'ALL Conditions'!A:E,5,FALSE),"G")),"R")</f>
        <v>G</v>
      </c>
      <c r="K17" s="8" t="str">
        <f>IFERROR(IF(SEARCH("EE",C17,1),_xlfn.IFNA(VLOOKUP(CONCATENATE(A17,"EE"),'ALL Conditions'!A:E,5,FALSE),"G")),"R")</f>
        <v>G</v>
      </c>
      <c r="L17" s="8" t="str">
        <f>IFERROR(IF(SEARCH("FI",C17,1),_xlfn.IFNA(VLOOKUP(CONCATENATE(A17,"FI"),'ALL Conditions'!A:E,5,FALSE),"G")),"R")</f>
        <v>G</v>
      </c>
      <c r="M17" s="8" t="str">
        <f>IFERROR(IF(SEARCH("FR",C17,1),_xlfn.IFNA(VLOOKUP(CONCATENATE(A17,"FR"),'ALL Conditions'!A:E,5,FALSE),"G")),"R")</f>
        <v>G</v>
      </c>
      <c r="N17" s="8" t="str">
        <f>IFERROR(IF(SEARCH("DE",C17,1),_xlfn.IFNA(VLOOKUP(CONCATENATE(A17,"DE"),'ALL Conditions'!A:E,5,FALSE),"G")),"R")</f>
        <v>G</v>
      </c>
      <c r="O17" s="8" t="str">
        <f>IFERROR(IF(SEARCH("GR",C17,1),_xlfn.IFNA(VLOOKUP(CONCATENATE(A17,"GR"),'ALL Conditions'!A:E,5,FALSE),"G")),"R")</f>
        <v>G</v>
      </c>
      <c r="P17" s="8" t="str">
        <f>IFERROR(IF(SEARCH("HU",C17,1),_xlfn.IFNA(VLOOKUP(CONCATENATE(A17,"HU"),'ALL Conditions'!A:E,5,FALSE),"G")),"R")</f>
        <v>G</v>
      </c>
      <c r="Q17" s="8" t="str">
        <f>IFERROR(IF(SEARCH("IE",C17,1),_xlfn.IFNA(VLOOKUP(CONCATENATE(A17,"IE"),'ALL Conditions'!A:E,5,FALSE),"G")),"R")</f>
        <v>G</v>
      </c>
      <c r="R17" s="8" t="str">
        <f>IFERROR(IF(SEARCH("IT",C17,1),_xlfn.IFNA(VLOOKUP(CONCATENATE(A17,"IT"),'ALL Conditions'!A:E,5,FALSE),"G")),"R")</f>
        <v>G</v>
      </c>
      <c r="S17" s="8" t="str">
        <f>IFERROR(IF(SEARCH("LV",C17,1),_xlfn.IFNA(VLOOKUP(CONCATENATE(A17,"LV"),'ALL Conditions'!A:E,5,FALSE),"G")),"R")</f>
        <v>G</v>
      </c>
      <c r="T17" s="8" t="str">
        <f>IFERROR(IF(SEARCH("LT",C17,1),_xlfn.IFNA(VLOOKUP(CONCATENATE(A17,"LT"),'ALL Conditions'!A:E,5,FALSE),"G")),"R")</f>
        <v>G</v>
      </c>
      <c r="U17" s="8" t="str">
        <f>IFERROR(IF(SEARCH("LU",C17,1),_xlfn.IFNA(VLOOKUP(CONCATENATE(A17,"LU"),'ALL Conditions'!A:E,5,FALSE),"G")),"R")</f>
        <v>G</v>
      </c>
      <c r="V17" s="8" t="str">
        <f>IFERROR(IF(SEARCH("MT",C17,1),_xlfn.IFNA(VLOOKUP(CONCATENATE(A17,"MT"),'ALL Conditions'!A:E,5,FALSE),"G")),"R")</f>
        <v>G</v>
      </c>
      <c r="W17" s="8" t="str">
        <f>IFERROR(IF(SEARCH("NL",C17,1),_xlfn.IFNA(VLOOKUP(CONCATENATE(A17,"NL"),'ALL Conditions'!A:E,5,FALSE),"G")),"R")</f>
        <v>G</v>
      </c>
      <c r="X17" s="8" t="str">
        <f>IFERROR(IF(SEARCH("PL",C17,1),_xlfn.IFNA(VLOOKUP(CONCATENATE(A17,"PL"),'ALL Conditions'!A:E,5,FALSE),"G")),"R")</f>
        <v>G</v>
      </c>
      <c r="Y17" s="8" t="str">
        <f>IFERROR(IF(SEARCH("PT",C17,1),_xlfn.IFNA(VLOOKUP(CONCATENATE(A17,"PT"),'ALL Conditions'!A:E,5,FALSE),"G")),"R")</f>
        <v>G</v>
      </c>
      <c r="Z17" s="8" t="str">
        <f>IFERROR(IF(SEARCH("RO",C17,1),_xlfn.IFNA(VLOOKUP(CONCATENATE(A17,"RO"),'ALL Conditions'!A:E,5,FALSE),"G")),"R")</f>
        <v>G</v>
      </c>
      <c r="AA17" s="8" t="str">
        <f>IFERROR(IF(SEARCH("SK",C17,1),_xlfn.IFNA(VLOOKUP(CONCATENATE(A17,"SK"),'ALL Conditions'!A:E,5,FALSE),"G")),"R")</f>
        <v>G</v>
      </c>
      <c r="AB17" s="8" t="str">
        <f>IFERROR(IF(SEARCH("SI",C17,1),_xlfn.IFNA(VLOOKUP(CONCATENATE(A17,"SI"),'ALL Conditions'!A:E,5,FALSE),"G")),"R")</f>
        <v>G</v>
      </c>
      <c r="AC17" s="8" t="str">
        <f>IFERROR(IF(SEARCH("ES",C17,1),_xlfn.IFNA(VLOOKUP(CONCATENATE(A17,"ES"),'ALL Conditions'!A:E,5,FALSE),"G")),"R")</f>
        <v>G</v>
      </c>
      <c r="AD17" s="8" t="str">
        <f>IFERROR(IF(SEARCH("SE",C17,1),_xlfn.IFNA(VLOOKUP(CONCATENATE(A17,"SE"),'ALL Conditions'!A:E,5,FALSE),"G")),"R")</f>
        <v>G</v>
      </c>
    </row>
    <row r="18" spans="1:30">
      <c r="A18" t="s">
        <v>40</v>
      </c>
      <c r="B18" t="s">
        <v>41</v>
      </c>
      <c r="C18" t="s">
        <v>728</v>
      </c>
      <c r="D18" s="9" t="str">
        <f>VLOOKUP(LEN(A18),'Restriction length-level'!A:B,2,FALSE)</f>
        <v>Commodity Code</v>
      </c>
      <c r="E18" s="8" t="str">
        <f>IFERROR(IF(SEARCH("AT",C18,1),_xlfn.IFNA(VLOOKUP(CONCATENATE(A18,"AT"),'ALL Conditions'!A:E,5,FALSE),"G")),"R")</f>
        <v>G</v>
      </c>
      <c r="F18" s="8" t="str">
        <f>IFERROR(IF(SEARCH("BE",C18,1),_xlfn.IFNA(VLOOKUP(CONCATENATE(A18,"BE"),'ALL Conditions'!A:E,5,FALSE),"G")),"R")</f>
        <v>R</v>
      </c>
      <c r="G18" s="8" t="str">
        <f>IFERROR(IF(SEARCH("BG",C18,1),_xlfn.IFNA(VLOOKUP(CONCATENATE(A18,"BG"),'ALL Conditions'!A:E,5,FALSE),"G")),"R")</f>
        <v>G</v>
      </c>
      <c r="H18" s="8" t="str">
        <f>IFERROR(IF(SEARCH("HR",C18,1),_xlfn.IFNA(VLOOKUP(CONCATENATE(A18,"HR"),'ALL Conditions'!A:E,5,FALSE),"G")),"R")</f>
        <v>G</v>
      </c>
      <c r="I18" s="8" t="str">
        <f>IFERROR(IF(SEARCH("CZ",C18,1),_xlfn.IFNA(VLOOKUP(CONCATENATE(A18,"CZ"),'ALL Conditions'!A:E,5,FALSE),"G")),"R")</f>
        <v>G</v>
      </c>
      <c r="J18" s="8" t="str">
        <f>IFERROR(IF(SEARCH("DK",C18,1),_xlfn.IFNA(VLOOKUP(CONCATENATE(A18,"DK"),'ALL Conditions'!A:E,5,FALSE),"G")),"R")</f>
        <v>G</v>
      </c>
      <c r="K18" s="8" t="str">
        <f>IFERROR(IF(SEARCH("EE",C18,1),_xlfn.IFNA(VLOOKUP(CONCATENATE(A18,"EE"),'ALL Conditions'!A:E,5,FALSE),"G")),"R")</f>
        <v>G</v>
      </c>
      <c r="L18" s="8" t="str">
        <f>IFERROR(IF(SEARCH("FI",C18,1),_xlfn.IFNA(VLOOKUP(CONCATENATE(A18,"FI"),'ALL Conditions'!A:E,5,FALSE),"G")),"R")</f>
        <v>G</v>
      </c>
      <c r="M18" s="8" t="str">
        <f>IFERROR(IF(SEARCH("FR",C18,1),_xlfn.IFNA(VLOOKUP(CONCATENATE(A18,"FR"),'ALL Conditions'!A:E,5,FALSE),"G")),"R")</f>
        <v>G</v>
      </c>
      <c r="N18" s="8" t="str">
        <f>IFERROR(IF(SEARCH("DE",C18,1),_xlfn.IFNA(VLOOKUP(CONCATENATE(A18,"DE"),'ALL Conditions'!A:E,5,FALSE),"G")),"R")</f>
        <v>G</v>
      </c>
      <c r="O18" s="8" t="str">
        <f>IFERROR(IF(SEARCH("GR",C18,1),_xlfn.IFNA(VLOOKUP(CONCATENATE(A18,"GR"),'ALL Conditions'!A:E,5,FALSE),"G")),"R")</f>
        <v>G</v>
      </c>
      <c r="P18" s="8" t="str">
        <f>IFERROR(IF(SEARCH("HU",C18,1),_xlfn.IFNA(VLOOKUP(CONCATENATE(A18,"HU"),'ALL Conditions'!A:E,5,FALSE),"G")),"R")</f>
        <v>G</v>
      </c>
      <c r="Q18" s="8" t="str">
        <f>IFERROR(IF(SEARCH("IE",C18,1),_xlfn.IFNA(VLOOKUP(CONCATENATE(A18,"IE"),'ALL Conditions'!A:E,5,FALSE),"G")),"R")</f>
        <v>G</v>
      </c>
      <c r="R18" s="8" t="str">
        <f>IFERROR(IF(SEARCH("IT",C18,1),_xlfn.IFNA(VLOOKUP(CONCATENATE(A18,"IT"),'ALL Conditions'!A:E,5,FALSE),"G")),"R")</f>
        <v>G</v>
      </c>
      <c r="S18" s="8" t="str">
        <f>IFERROR(IF(SEARCH("LV",C18,1),_xlfn.IFNA(VLOOKUP(CONCATENATE(A18,"LV"),'ALL Conditions'!A:E,5,FALSE),"G")),"R")</f>
        <v>G</v>
      </c>
      <c r="T18" s="8" t="str">
        <f>IFERROR(IF(SEARCH("LT",C18,1),_xlfn.IFNA(VLOOKUP(CONCATENATE(A18,"LT"),'ALL Conditions'!A:E,5,FALSE),"G")),"R")</f>
        <v>G</v>
      </c>
      <c r="U18" s="8" t="str">
        <f>IFERROR(IF(SEARCH("LU",C18,1),_xlfn.IFNA(VLOOKUP(CONCATENATE(A18,"LU"),'ALL Conditions'!A:E,5,FALSE),"G")),"R")</f>
        <v>G</v>
      </c>
      <c r="V18" s="8" t="str">
        <f>IFERROR(IF(SEARCH("MT",C18,1),_xlfn.IFNA(VLOOKUP(CONCATENATE(A18,"MT"),'ALL Conditions'!A:E,5,FALSE),"G")),"R")</f>
        <v>G</v>
      </c>
      <c r="W18" s="8" t="str">
        <f>IFERROR(IF(SEARCH("NL",C18,1),_xlfn.IFNA(VLOOKUP(CONCATENATE(A18,"NL"),'ALL Conditions'!A:E,5,FALSE),"G")),"R")</f>
        <v>G</v>
      </c>
      <c r="X18" s="8" t="str">
        <f>IFERROR(IF(SEARCH("PL",C18,1),_xlfn.IFNA(VLOOKUP(CONCATENATE(A18,"PL"),'ALL Conditions'!A:E,5,FALSE),"G")),"R")</f>
        <v>G</v>
      </c>
      <c r="Y18" s="8" t="str">
        <f>IFERROR(IF(SEARCH("PT",C18,1),_xlfn.IFNA(VLOOKUP(CONCATENATE(A18,"PT"),'ALL Conditions'!A:E,5,FALSE),"G")),"R")</f>
        <v>G</v>
      </c>
      <c r="Z18" s="8" t="str">
        <f>IFERROR(IF(SEARCH("RO",C18,1),_xlfn.IFNA(VLOOKUP(CONCATENATE(A18,"RO"),'ALL Conditions'!A:E,5,FALSE),"G")),"R")</f>
        <v>G</v>
      </c>
      <c r="AA18" s="8" t="str">
        <f>IFERROR(IF(SEARCH("SK",C18,1),_xlfn.IFNA(VLOOKUP(CONCATENATE(A18,"SK"),'ALL Conditions'!A:E,5,FALSE),"G")),"R")</f>
        <v>G</v>
      </c>
      <c r="AB18" s="8" t="str">
        <f>IFERROR(IF(SEARCH("SI",C18,1),_xlfn.IFNA(VLOOKUP(CONCATENATE(A18,"SI"),'ALL Conditions'!A:E,5,FALSE),"G")),"R")</f>
        <v>G</v>
      </c>
      <c r="AC18" s="8" t="str">
        <f>IFERROR(IF(SEARCH("ES",C18,1),_xlfn.IFNA(VLOOKUP(CONCATENATE(A18,"ES"),'ALL Conditions'!A:E,5,FALSE),"G")),"R")</f>
        <v>G</v>
      </c>
      <c r="AD18" s="8" t="str">
        <f>IFERROR(IF(SEARCH("SE",C18,1),_xlfn.IFNA(VLOOKUP(CONCATENATE(A18,"SE"),'ALL Conditions'!A:E,5,FALSE),"G")),"R")</f>
        <v>G</v>
      </c>
    </row>
    <row r="19" spans="1:30">
      <c r="A19" t="s">
        <v>42</v>
      </c>
      <c r="B19" t="s">
        <v>43</v>
      </c>
      <c r="C19" t="s">
        <v>730</v>
      </c>
      <c r="D19" s="9" t="str">
        <f>VLOOKUP(LEN(A19),'Restriction length-level'!A:B,2,FALSE)</f>
        <v>Commodity Code</v>
      </c>
      <c r="E19" s="8" t="str">
        <f>IFERROR(IF(SEARCH("AT",C19,1),_xlfn.IFNA(VLOOKUP(CONCATENATE(A19,"AT"),'ALL Conditions'!A:E,5,FALSE),"G")),"R")</f>
        <v>R</v>
      </c>
      <c r="F19" s="8" t="str">
        <f>IFERROR(IF(SEARCH("BE",C19,1),_xlfn.IFNA(VLOOKUP(CONCATENATE(A19,"BE"),'ALL Conditions'!A:E,5,FALSE),"G")),"R")</f>
        <v>R</v>
      </c>
      <c r="G19" s="8" t="str">
        <f>IFERROR(IF(SEARCH("BG",C19,1),_xlfn.IFNA(VLOOKUP(CONCATENATE(A19,"BG"),'ALL Conditions'!A:E,5,FALSE),"G")),"R")</f>
        <v>R</v>
      </c>
      <c r="H19" s="8" t="str">
        <f>IFERROR(IF(SEARCH("HR",C19,1),_xlfn.IFNA(VLOOKUP(CONCATENATE(A19,"HR"),'ALL Conditions'!A:E,5,FALSE),"G")),"R")</f>
        <v>R</v>
      </c>
      <c r="I19" s="8" t="str">
        <f>IFERROR(IF(SEARCH("CZ",C19,1),_xlfn.IFNA(VLOOKUP(CONCATENATE(A19,"CZ"),'ALL Conditions'!A:E,5,FALSE),"G")),"R")</f>
        <v>G</v>
      </c>
      <c r="J19" s="8" t="str">
        <f>IFERROR(IF(SEARCH("DK",C19,1),_xlfn.IFNA(VLOOKUP(CONCATENATE(A19,"DK"),'ALL Conditions'!A:E,5,FALSE),"G")),"R")</f>
        <v>G</v>
      </c>
      <c r="K19" s="8" t="str">
        <f>IFERROR(IF(SEARCH("EE",C19,1),_xlfn.IFNA(VLOOKUP(CONCATENATE(A19,"EE"),'ALL Conditions'!A:E,5,FALSE),"G")),"R")</f>
        <v>G</v>
      </c>
      <c r="L19" s="8" t="str">
        <f>IFERROR(IF(SEARCH("FI",C19,1),_xlfn.IFNA(VLOOKUP(CONCATENATE(A19,"FI"),'ALL Conditions'!A:E,5,FALSE),"G")),"R")</f>
        <v>R</v>
      </c>
      <c r="M19" s="8" t="str">
        <f>IFERROR(IF(SEARCH("FR",C19,1),_xlfn.IFNA(VLOOKUP(CONCATENATE(A19,"FR"),'ALL Conditions'!A:E,5,FALSE),"G")),"R")</f>
        <v>G</v>
      </c>
      <c r="N19" s="8" t="str">
        <f>IFERROR(IF(SEARCH("DE",C19,1),_xlfn.IFNA(VLOOKUP(CONCATENATE(A19,"DE"),'ALL Conditions'!A:E,5,FALSE),"G")),"R")</f>
        <v>G</v>
      </c>
      <c r="O19" s="8" t="str">
        <f>IFERROR(IF(SEARCH("GR",C19,1),_xlfn.IFNA(VLOOKUP(CONCATENATE(A19,"GR"),'ALL Conditions'!A:E,5,FALSE),"G")),"R")</f>
        <v>G</v>
      </c>
      <c r="P19" s="8" t="str">
        <f>IFERROR(IF(SEARCH("HU",C19,1),_xlfn.IFNA(VLOOKUP(CONCATENATE(A19,"HU"),'ALL Conditions'!A:E,5,FALSE),"G")),"R")</f>
        <v>G</v>
      </c>
      <c r="Q19" s="8" t="str">
        <f>IFERROR(IF(SEARCH("IE",C19,1),_xlfn.IFNA(VLOOKUP(CONCATENATE(A19,"IE"),'ALL Conditions'!A:E,5,FALSE),"G")),"R")</f>
        <v>G</v>
      </c>
      <c r="R19" s="8" t="str">
        <f>IFERROR(IF(SEARCH("IT",C19,1),_xlfn.IFNA(VLOOKUP(CONCATENATE(A19,"IT"),'ALL Conditions'!A:E,5,FALSE),"G")),"R")</f>
        <v>R</v>
      </c>
      <c r="S19" s="8" t="str">
        <f>IFERROR(IF(SEARCH("LV",C19,1),_xlfn.IFNA(VLOOKUP(CONCATENATE(A19,"LV"),'ALL Conditions'!A:E,5,FALSE),"G")),"R")</f>
        <v>R</v>
      </c>
      <c r="T19" s="8" t="str">
        <f>IFERROR(IF(SEARCH("LT",C19,1),_xlfn.IFNA(VLOOKUP(CONCATENATE(A19,"LT"),'ALL Conditions'!A:E,5,FALSE),"G")),"R")</f>
        <v>G</v>
      </c>
      <c r="U19" s="8" t="str">
        <f>IFERROR(IF(SEARCH("LU",C19,1),_xlfn.IFNA(VLOOKUP(CONCATENATE(A19,"LU"),'ALL Conditions'!A:E,5,FALSE),"G")),"R")</f>
        <v>G</v>
      </c>
      <c r="V19" s="8" t="str">
        <f>IFERROR(IF(SEARCH("MT",C19,1),_xlfn.IFNA(VLOOKUP(CONCATENATE(A19,"MT"),'ALL Conditions'!A:E,5,FALSE),"G")),"R")</f>
        <v>G</v>
      </c>
      <c r="W19" s="8" t="str">
        <f>IFERROR(IF(SEARCH("NL",C19,1),_xlfn.IFNA(VLOOKUP(CONCATENATE(A19,"NL"),'ALL Conditions'!A:E,5,FALSE),"G")),"R")</f>
        <v>R</v>
      </c>
      <c r="X19" s="8" t="str">
        <f>IFERROR(IF(SEARCH("PL",C19,1),_xlfn.IFNA(VLOOKUP(CONCATENATE(A19,"PL"),'ALL Conditions'!A:E,5,FALSE),"G")),"R")</f>
        <v>G</v>
      </c>
      <c r="Y19" s="8" t="str">
        <f>IFERROR(IF(SEARCH("PT",C19,1),_xlfn.IFNA(VLOOKUP(CONCATENATE(A19,"PT"),'ALL Conditions'!A:E,5,FALSE),"G")),"R")</f>
        <v>G</v>
      </c>
      <c r="Z19" s="8" t="str">
        <f>IFERROR(IF(SEARCH("RO",C19,1),_xlfn.IFNA(VLOOKUP(CONCATENATE(A19,"RO"),'ALL Conditions'!A:E,5,FALSE),"G")),"R")</f>
        <v>G</v>
      </c>
      <c r="AA19" s="8" t="str">
        <f>IFERROR(IF(SEARCH("SK",C19,1),_xlfn.IFNA(VLOOKUP(CONCATENATE(A19,"SK"),'ALL Conditions'!A:E,5,FALSE),"G")),"R")</f>
        <v>G</v>
      </c>
      <c r="AB19" s="8" t="str">
        <f>IFERROR(IF(SEARCH("SI",C19,1),_xlfn.IFNA(VLOOKUP(CONCATENATE(A19,"SI"),'ALL Conditions'!A:E,5,FALSE),"G")),"R")</f>
        <v>R</v>
      </c>
      <c r="AC19" s="8" t="str">
        <f>IFERROR(IF(SEARCH("ES",C19,1),_xlfn.IFNA(VLOOKUP(CONCATENATE(A19,"ES"),'ALL Conditions'!A:E,5,FALSE),"G")),"R")</f>
        <v>R</v>
      </c>
      <c r="AD19" s="8" t="str">
        <f>IFERROR(IF(SEARCH("SE",C19,1),_xlfn.IFNA(VLOOKUP(CONCATENATE(A19,"SE"),'ALL Conditions'!A:E,5,FALSE),"G")),"R")</f>
        <v>G</v>
      </c>
    </row>
    <row r="20" spans="1:30">
      <c r="A20" t="s">
        <v>44</v>
      </c>
      <c r="B20" t="s">
        <v>45</v>
      </c>
      <c r="C20" t="s">
        <v>728</v>
      </c>
      <c r="D20" s="9" t="str">
        <f>VLOOKUP(LEN(A20),'Restriction length-level'!A:B,2,FALSE)</f>
        <v>Commodity Code</v>
      </c>
      <c r="E20" s="8" t="str">
        <f>IFERROR(IF(SEARCH("AT",C20,1),_xlfn.IFNA(VLOOKUP(CONCATENATE(A20,"AT"),'ALL Conditions'!A:E,5,FALSE),"G")),"R")</f>
        <v>G</v>
      </c>
      <c r="F20" s="8" t="str">
        <f>IFERROR(IF(SEARCH("BE",C20,1),_xlfn.IFNA(VLOOKUP(CONCATENATE(A20,"BE"),'ALL Conditions'!A:E,5,FALSE),"G")),"R")</f>
        <v>R</v>
      </c>
      <c r="G20" s="8" t="str">
        <f>IFERROR(IF(SEARCH("BG",C20,1),_xlfn.IFNA(VLOOKUP(CONCATENATE(A20,"BG"),'ALL Conditions'!A:E,5,FALSE),"G")),"R")</f>
        <v>G</v>
      </c>
      <c r="H20" s="8" t="str">
        <f>IFERROR(IF(SEARCH("HR",C20,1),_xlfn.IFNA(VLOOKUP(CONCATENATE(A20,"HR"),'ALL Conditions'!A:E,5,FALSE),"G")),"R")</f>
        <v>G</v>
      </c>
      <c r="I20" s="8" t="str">
        <f>IFERROR(IF(SEARCH("CZ",C20,1),_xlfn.IFNA(VLOOKUP(CONCATENATE(A20,"CZ"),'ALL Conditions'!A:E,5,FALSE),"G")),"R")</f>
        <v>G</v>
      </c>
      <c r="J20" s="8" t="str">
        <f>IFERROR(IF(SEARCH("DK",C20,1),_xlfn.IFNA(VLOOKUP(CONCATENATE(A20,"DK"),'ALL Conditions'!A:E,5,FALSE),"G")),"R")</f>
        <v>G</v>
      </c>
      <c r="K20" s="8" t="str">
        <f>IFERROR(IF(SEARCH("EE",C20,1),_xlfn.IFNA(VLOOKUP(CONCATENATE(A20,"EE"),'ALL Conditions'!A:E,5,FALSE),"G")),"R")</f>
        <v>G</v>
      </c>
      <c r="L20" s="8" t="str">
        <f>IFERROR(IF(SEARCH("FI",C20,1),_xlfn.IFNA(VLOOKUP(CONCATENATE(A20,"FI"),'ALL Conditions'!A:E,5,FALSE),"G")),"R")</f>
        <v>G</v>
      </c>
      <c r="M20" s="8" t="str">
        <f>IFERROR(IF(SEARCH("FR",C20,1),_xlfn.IFNA(VLOOKUP(CONCATENATE(A20,"FR"),'ALL Conditions'!A:E,5,FALSE),"G")),"R")</f>
        <v>G</v>
      </c>
      <c r="N20" s="8" t="str">
        <f>IFERROR(IF(SEARCH("DE",C20,1),_xlfn.IFNA(VLOOKUP(CONCATENATE(A20,"DE"),'ALL Conditions'!A:E,5,FALSE),"G")),"R")</f>
        <v>G</v>
      </c>
      <c r="O20" s="8" t="str">
        <f>IFERROR(IF(SEARCH("GR",C20,1),_xlfn.IFNA(VLOOKUP(CONCATENATE(A20,"GR"),'ALL Conditions'!A:E,5,FALSE),"G")),"R")</f>
        <v>G</v>
      </c>
      <c r="P20" s="8" t="str">
        <f>IFERROR(IF(SEARCH("HU",C20,1),_xlfn.IFNA(VLOOKUP(CONCATENATE(A20,"HU"),'ALL Conditions'!A:E,5,FALSE),"G")),"R")</f>
        <v>G</v>
      </c>
      <c r="Q20" s="8" t="str">
        <f>IFERROR(IF(SEARCH("IE",C20,1),_xlfn.IFNA(VLOOKUP(CONCATENATE(A20,"IE"),'ALL Conditions'!A:E,5,FALSE),"G")),"R")</f>
        <v>G</v>
      </c>
      <c r="R20" s="8" t="str">
        <f>IFERROR(IF(SEARCH("IT",C20,1),_xlfn.IFNA(VLOOKUP(CONCATENATE(A20,"IT"),'ALL Conditions'!A:E,5,FALSE),"G")),"R")</f>
        <v>G</v>
      </c>
      <c r="S20" s="8" t="str">
        <f>IFERROR(IF(SEARCH("LV",C20,1),_xlfn.IFNA(VLOOKUP(CONCATENATE(A20,"LV"),'ALL Conditions'!A:E,5,FALSE),"G")),"R")</f>
        <v>G</v>
      </c>
      <c r="T20" s="8" t="str">
        <f>IFERROR(IF(SEARCH("LT",C20,1),_xlfn.IFNA(VLOOKUP(CONCATENATE(A20,"LT"),'ALL Conditions'!A:E,5,FALSE),"G")),"R")</f>
        <v>G</v>
      </c>
      <c r="U20" s="8" t="str">
        <f>IFERROR(IF(SEARCH("LU",C20,1),_xlfn.IFNA(VLOOKUP(CONCATENATE(A20,"LU"),'ALL Conditions'!A:E,5,FALSE),"G")),"R")</f>
        <v>G</v>
      </c>
      <c r="V20" s="8" t="str">
        <f>IFERROR(IF(SEARCH("MT",C20,1),_xlfn.IFNA(VLOOKUP(CONCATENATE(A20,"MT"),'ALL Conditions'!A:E,5,FALSE),"G")),"R")</f>
        <v>G</v>
      </c>
      <c r="W20" s="8" t="str">
        <f>IFERROR(IF(SEARCH("NL",C20,1),_xlfn.IFNA(VLOOKUP(CONCATENATE(A20,"NL"),'ALL Conditions'!A:E,5,FALSE),"G")),"R")</f>
        <v>G</v>
      </c>
      <c r="X20" s="8" t="str">
        <f>IFERROR(IF(SEARCH("PL",C20,1),_xlfn.IFNA(VLOOKUP(CONCATENATE(A20,"PL"),'ALL Conditions'!A:E,5,FALSE),"G")),"R")</f>
        <v>G</v>
      </c>
      <c r="Y20" s="8" t="str">
        <f>IFERROR(IF(SEARCH("PT",C20,1),_xlfn.IFNA(VLOOKUP(CONCATENATE(A20,"PT"),'ALL Conditions'!A:E,5,FALSE),"G")),"R")</f>
        <v>G</v>
      </c>
      <c r="Z20" s="8" t="str">
        <f>IFERROR(IF(SEARCH("RO",C20,1),_xlfn.IFNA(VLOOKUP(CONCATENATE(A20,"RO"),'ALL Conditions'!A:E,5,FALSE),"G")),"R")</f>
        <v>G</v>
      </c>
      <c r="AA20" s="8" t="str">
        <f>IFERROR(IF(SEARCH("SK",C20,1),_xlfn.IFNA(VLOOKUP(CONCATENATE(A20,"SK"),'ALL Conditions'!A:E,5,FALSE),"G")),"R")</f>
        <v>G</v>
      </c>
      <c r="AB20" s="8" t="str">
        <f>IFERROR(IF(SEARCH("SI",C20,1),_xlfn.IFNA(VLOOKUP(CONCATENATE(A20,"SI"),'ALL Conditions'!A:E,5,FALSE),"G")),"R")</f>
        <v>G</v>
      </c>
      <c r="AC20" s="8" t="str">
        <f>IFERROR(IF(SEARCH("ES",C20,1),_xlfn.IFNA(VLOOKUP(CONCATENATE(A20,"ES"),'ALL Conditions'!A:E,5,FALSE),"G")),"R")</f>
        <v>G</v>
      </c>
      <c r="AD20" s="8" t="str">
        <f>IFERROR(IF(SEARCH("SE",C20,1),_xlfn.IFNA(VLOOKUP(CONCATENATE(A20,"SE"),'ALL Conditions'!A:E,5,FALSE),"G")),"R")</f>
        <v>G</v>
      </c>
    </row>
    <row r="21" spans="1:30">
      <c r="A21" t="s">
        <v>46</v>
      </c>
      <c r="B21" t="s">
        <v>47</v>
      </c>
      <c r="C21" t="s">
        <v>728</v>
      </c>
      <c r="D21" s="9" t="str">
        <f>VLOOKUP(LEN(A21),'Restriction length-level'!A:B,2,FALSE)</f>
        <v>Commodity Code</v>
      </c>
      <c r="E21" s="8" t="str">
        <f>IFERROR(IF(SEARCH("AT",C21,1),_xlfn.IFNA(VLOOKUP(CONCATENATE(A21,"AT"),'ALL Conditions'!A:E,5,FALSE),"G")),"R")</f>
        <v>G</v>
      </c>
      <c r="F21" s="8" t="str">
        <f>IFERROR(IF(SEARCH("BE",C21,1),_xlfn.IFNA(VLOOKUP(CONCATENATE(A21,"BE"),'ALL Conditions'!A:E,5,FALSE),"G")),"R")</f>
        <v>R</v>
      </c>
      <c r="G21" s="8" t="str">
        <f>IFERROR(IF(SEARCH("BG",C21,1),_xlfn.IFNA(VLOOKUP(CONCATENATE(A21,"BG"),'ALL Conditions'!A:E,5,FALSE),"G")),"R")</f>
        <v>G</v>
      </c>
      <c r="H21" s="8" t="str">
        <f>IFERROR(IF(SEARCH("HR",C21,1),_xlfn.IFNA(VLOOKUP(CONCATENATE(A21,"HR"),'ALL Conditions'!A:E,5,FALSE),"G")),"R")</f>
        <v>G</v>
      </c>
      <c r="I21" s="8" t="str">
        <f>IFERROR(IF(SEARCH("CZ",C21,1),_xlfn.IFNA(VLOOKUP(CONCATENATE(A21,"CZ"),'ALL Conditions'!A:E,5,FALSE),"G")),"R")</f>
        <v>G</v>
      </c>
      <c r="J21" s="8" t="str">
        <f>IFERROR(IF(SEARCH("DK",C21,1),_xlfn.IFNA(VLOOKUP(CONCATENATE(A21,"DK"),'ALL Conditions'!A:E,5,FALSE),"G")),"R")</f>
        <v>G</v>
      </c>
      <c r="K21" s="8" t="str">
        <f>IFERROR(IF(SEARCH("EE",C21,1),_xlfn.IFNA(VLOOKUP(CONCATENATE(A21,"EE"),'ALL Conditions'!A:E,5,FALSE),"G")),"R")</f>
        <v>G</v>
      </c>
      <c r="L21" s="8" t="str">
        <f>IFERROR(IF(SEARCH("FI",C21,1),_xlfn.IFNA(VLOOKUP(CONCATENATE(A21,"FI"),'ALL Conditions'!A:E,5,FALSE),"G")),"R")</f>
        <v>G</v>
      </c>
      <c r="M21" s="8" t="str">
        <f>IFERROR(IF(SEARCH("FR",C21,1),_xlfn.IFNA(VLOOKUP(CONCATENATE(A21,"FR"),'ALL Conditions'!A:E,5,FALSE),"G")),"R")</f>
        <v>G</v>
      </c>
      <c r="N21" s="8" t="str">
        <f>IFERROR(IF(SEARCH("DE",C21,1),_xlfn.IFNA(VLOOKUP(CONCATENATE(A21,"DE"),'ALL Conditions'!A:E,5,FALSE),"G")),"R")</f>
        <v>G</v>
      </c>
      <c r="O21" s="8" t="str">
        <f>IFERROR(IF(SEARCH("GR",C21,1),_xlfn.IFNA(VLOOKUP(CONCATENATE(A21,"GR"),'ALL Conditions'!A:E,5,FALSE),"G")),"R")</f>
        <v>G</v>
      </c>
      <c r="P21" s="8" t="str">
        <f>IFERROR(IF(SEARCH("HU",C21,1),_xlfn.IFNA(VLOOKUP(CONCATENATE(A21,"HU"),'ALL Conditions'!A:E,5,FALSE),"G")),"R")</f>
        <v>G</v>
      </c>
      <c r="Q21" s="8" t="str">
        <f>IFERROR(IF(SEARCH("IE",C21,1),_xlfn.IFNA(VLOOKUP(CONCATENATE(A21,"IE"),'ALL Conditions'!A:E,5,FALSE),"G")),"R")</f>
        <v>G</v>
      </c>
      <c r="R21" s="8" t="str">
        <f>IFERROR(IF(SEARCH("IT",C21,1),_xlfn.IFNA(VLOOKUP(CONCATENATE(A21,"IT"),'ALL Conditions'!A:E,5,FALSE),"G")),"R")</f>
        <v>G</v>
      </c>
      <c r="S21" s="8" t="str">
        <f>IFERROR(IF(SEARCH("LV",C21,1),_xlfn.IFNA(VLOOKUP(CONCATENATE(A21,"LV"),'ALL Conditions'!A:E,5,FALSE),"G")),"R")</f>
        <v>G</v>
      </c>
      <c r="T21" s="8" t="str">
        <f>IFERROR(IF(SEARCH("LT",C21,1),_xlfn.IFNA(VLOOKUP(CONCATENATE(A21,"LT"),'ALL Conditions'!A:E,5,FALSE),"G")),"R")</f>
        <v>G</v>
      </c>
      <c r="U21" s="8" t="str">
        <f>IFERROR(IF(SEARCH("LU",C21,1),_xlfn.IFNA(VLOOKUP(CONCATENATE(A21,"LU"),'ALL Conditions'!A:E,5,FALSE),"G")),"R")</f>
        <v>G</v>
      </c>
      <c r="V21" s="8" t="str">
        <f>IFERROR(IF(SEARCH("MT",C21,1),_xlfn.IFNA(VLOOKUP(CONCATENATE(A21,"MT"),'ALL Conditions'!A:E,5,FALSE),"G")),"R")</f>
        <v>G</v>
      </c>
      <c r="W21" s="8" t="str">
        <f>IFERROR(IF(SEARCH("NL",C21,1),_xlfn.IFNA(VLOOKUP(CONCATENATE(A21,"NL"),'ALL Conditions'!A:E,5,FALSE),"G")),"R")</f>
        <v>G</v>
      </c>
      <c r="X21" s="8" t="str">
        <f>IFERROR(IF(SEARCH("PL",C21,1),_xlfn.IFNA(VLOOKUP(CONCATENATE(A21,"PL"),'ALL Conditions'!A:E,5,FALSE),"G")),"R")</f>
        <v>G</v>
      </c>
      <c r="Y21" s="8" t="str">
        <f>IFERROR(IF(SEARCH("PT",C21,1),_xlfn.IFNA(VLOOKUP(CONCATENATE(A21,"PT"),'ALL Conditions'!A:E,5,FALSE),"G")),"R")</f>
        <v>G</v>
      </c>
      <c r="Z21" s="8" t="str">
        <f>IFERROR(IF(SEARCH("RO",C21,1),_xlfn.IFNA(VLOOKUP(CONCATENATE(A21,"RO"),'ALL Conditions'!A:E,5,FALSE),"G")),"R")</f>
        <v>G</v>
      </c>
      <c r="AA21" s="8" t="str">
        <f>IFERROR(IF(SEARCH("SK",C21,1),_xlfn.IFNA(VLOOKUP(CONCATENATE(A21,"SK"),'ALL Conditions'!A:E,5,FALSE),"G")),"R")</f>
        <v>G</v>
      </c>
      <c r="AB21" s="8" t="str">
        <f>IFERROR(IF(SEARCH("SI",C21,1),_xlfn.IFNA(VLOOKUP(CONCATENATE(A21,"SI"),'ALL Conditions'!A:E,5,FALSE),"G")),"R")</f>
        <v>G</v>
      </c>
      <c r="AC21" s="8" t="str">
        <f>IFERROR(IF(SEARCH("ES",C21,1),_xlfn.IFNA(VLOOKUP(CONCATENATE(A21,"ES"),'ALL Conditions'!A:E,5,FALSE),"G")),"R")</f>
        <v>G</v>
      </c>
      <c r="AD21" s="8" t="str">
        <f>IFERROR(IF(SEARCH("SE",C21,1),_xlfn.IFNA(VLOOKUP(CONCATENATE(A21,"SE"),'ALL Conditions'!A:E,5,FALSE),"G")),"R")</f>
        <v>G</v>
      </c>
    </row>
    <row r="22" spans="1:30">
      <c r="A22" t="s">
        <v>48</v>
      </c>
      <c r="B22" t="s">
        <v>49</v>
      </c>
      <c r="C22" t="s">
        <v>728</v>
      </c>
      <c r="D22" s="9" t="str">
        <f>VLOOKUP(LEN(A22),'Restriction length-level'!A:B,2,FALSE)</f>
        <v>Commodity Code</v>
      </c>
      <c r="E22" s="8" t="str">
        <f>IFERROR(IF(SEARCH("AT",C22,1),_xlfn.IFNA(VLOOKUP(CONCATENATE(A22,"AT"),'ALL Conditions'!A:E,5,FALSE),"G")),"R")</f>
        <v>G</v>
      </c>
      <c r="F22" s="8" t="str">
        <f>IFERROR(IF(SEARCH("BE",C22,1),_xlfn.IFNA(VLOOKUP(CONCATENATE(A22,"BE"),'ALL Conditions'!A:E,5,FALSE),"G")),"R")</f>
        <v>R</v>
      </c>
      <c r="G22" s="8" t="str">
        <f>IFERROR(IF(SEARCH("BG",C22,1),_xlfn.IFNA(VLOOKUP(CONCATENATE(A22,"BG"),'ALL Conditions'!A:E,5,FALSE),"G")),"R")</f>
        <v>G</v>
      </c>
      <c r="H22" s="8" t="str">
        <f>IFERROR(IF(SEARCH("HR",C22,1),_xlfn.IFNA(VLOOKUP(CONCATENATE(A22,"HR"),'ALL Conditions'!A:E,5,FALSE),"G")),"R")</f>
        <v>G</v>
      </c>
      <c r="I22" s="8" t="str">
        <f>IFERROR(IF(SEARCH("CZ",C22,1),_xlfn.IFNA(VLOOKUP(CONCATENATE(A22,"CZ"),'ALL Conditions'!A:E,5,FALSE),"G")),"R")</f>
        <v>G</v>
      </c>
      <c r="J22" s="8" t="str">
        <f>IFERROR(IF(SEARCH("DK",C22,1),_xlfn.IFNA(VLOOKUP(CONCATENATE(A22,"DK"),'ALL Conditions'!A:E,5,FALSE),"G")),"R")</f>
        <v>G</v>
      </c>
      <c r="K22" s="8" t="str">
        <f>IFERROR(IF(SEARCH("EE",C22,1),_xlfn.IFNA(VLOOKUP(CONCATENATE(A22,"EE"),'ALL Conditions'!A:E,5,FALSE),"G")),"R")</f>
        <v>G</v>
      </c>
      <c r="L22" s="8" t="str">
        <f>IFERROR(IF(SEARCH("FI",C22,1),_xlfn.IFNA(VLOOKUP(CONCATENATE(A22,"FI"),'ALL Conditions'!A:E,5,FALSE),"G")),"R")</f>
        <v>G</v>
      </c>
      <c r="M22" s="8" t="str">
        <f>IFERROR(IF(SEARCH("FR",C22,1),_xlfn.IFNA(VLOOKUP(CONCATENATE(A22,"FR"),'ALL Conditions'!A:E,5,FALSE),"G")),"R")</f>
        <v>G</v>
      </c>
      <c r="N22" s="8" t="str">
        <f>IFERROR(IF(SEARCH("DE",C22,1),_xlfn.IFNA(VLOOKUP(CONCATENATE(A22,"DE"),'ALL Conditions'!A:E,5,FALSE),"G")),"R")</f>
        <v>G</v>
      </c>
      <c r="O22" s="8" t="str">
        <f>IFERROR(IF(SEARCH("GR",C22,1),_xlfn.IFNA(VLOOKUP(CONCATENATE(A22,"GR"),'ALL Conditions'!A:E,5,FALSE),"G")),"R")</f>
        <v>G</v>
      </c>
      <c r="P22" s="8" t="str">
        <f>IFERROR(IF(SEARCH("HU",C22,1),_xlfn.IFNA(VLOOKUP(CONCATENATE(A22,"HU"),'ALL Conditions'!A:E,5,FALSE),"G")),"R")</f>
        <v>G</v>
      </c>
      <c r="Q22" s="8" t="str">
        <f>IFERROR(IF(SEARCH("IE",C22,1),_xlfn.IFNA(VLOOKUP(CONCATENATE(A22,"IE"),'ALL Conditions'!A:E,5,FALSE),"G")),"R")</f>
        <v>G</v>
      </c>
      <c r="R22" s="8" t="str">
        <f>IFERROR(IF(SEARCH("IT",C22,1),_xlfn.IFNA(VLOOKUP(CONCATENATE(A22,"IT"),'ALL Conditions'!A:E,5,FALSE),"G")),"R")</f>
        <v>G</v>
      </c>
      <c r="S22" s="8" t="str">
        <f>IFERROR(IF(SEARCH("LV",C22,1),_xlfn.IFNA(VLOOKUP(CONCATENATE(A22,"LV"),'ALL Conditions'!A:E,5,FALSE),"G")),"R")</f>
        <v>G</v>
      </c>
      <c r="T22" s="8" t="str">
        <f>IFERROR(IF(SEARCH("LT",C22,1),_xlfn.IFNA(VLOOKUP(CONCATENATE(A22,"LT"),'ALL Conditions'!A:E,5,FALSE),"G")),"R")</f>
        <v>G</v>
      </c>
      <c r="U22" s="8" t="str">
        <f>IFERROR(IF(SEARCH("LU",C22,1),_xlfn.IFNA(VLOOKUP(CONCATENATE(A22,"LU"),'ALL Conditions'!A:E,5,FALSE),"G")),"R")</f>
        <v>G</v>
      </c>
      <c r="V22" s="8" t="str">
        <f>IFERROR(IF(SEARCH("MT",C22,1),_xlfn.IFNA(VLOOKUP(CONCATENATE(A22,"MT"),'ALL Conditions'!A:E,5,FALSE),"G")),"R")</f>
        <v>G</v>
      </c>
      <c r="W22" s="8" t="str">
        <f>IFERROR(IF(SEARCH("NL",C22,1),_xlfn.IFNA(VLOOKUP(CONCATENATE(A22,"NL"),'ALL Conditions'!A:E,5,FALSE),"G")),"R")</f>
        <v>G</v>
      </c>
      <c r="X22" s="8" t="str">
        <f>IFERROR(IF(SEARCH("PL",C22,1),_xlfn.IFNA(VLOOKUP(CONCATENATE(A22,"PL"),'ALL Conditions'!A:E,5,FALSE),"G")),"R")</f>
        <v>G</v>
      </c>
      <c r="Y22" s="8" t="str">
        <f>IFERROR(IF(SEARCH("PT",C22,1),_xlfn.IFNA(VLOOKUP(CONCATENATE(A22,"PT"),'ALL Conditions'!A:E,5,FALSE),"G")),"R")</f>
        <v>G</v>
      </c>
      <c r="Z22" s="8" t="str">
        <f>IFERROR(IF(SEARCH("RO",C22,1),_xlfn.IFNA(VLOOKUP(CONCATENATE(A22,"RO"),'ALL Conditions'!A:E,5,FALSE),"G")),"R")</f>
        <v>G</v>
      </c>
      <c r="AA22" s="8" t="str">
        <f>IFERROR(IF(SEARCH("SK",C22,1),_xlfn.IFNA(VLOOKUP(CONCATENATE(A22,"SK"),'ALL Conditions'!A:E,5,FALSE),"G")),"R")</f>
        <v>G</v>
      </c>
      <c r="AB22" s="8" t="str">
        <f>IFERROR(IF(SEARCH("SI",C22,1),_xlfn.IFNA(VLOOKUP(CONCATENATE(A22,"SI"),'ALL Conditions'!A:E,5,FALSE),"G")),"R")</f>
        <v>G</v>
      </c>
      <c r="AC22" s="8" t="str">
        <f>IFERROR(IF(SEARCH("ES",C22,1),_xlfn.IFNA(VLOOKUP(CONCATENATE(A22,"ES"),'ALL Conditions'!A:E,5,FALSE),"G")),"R")</f>
        <v>G</v>
      </c>
      <c r="AD22" s="8" t="str">
        <f>IFERROR(IF(SEARCH("SE",C22,1),_xlfn.IFNA(VLOOKUP(CONCATENATE(A22,"SE"),'ALL Conditions'!A:E,5,FALSE),"G")),"R")</f>
        <v>G</v>
      </c>
    </row>
    <row r="23" spans="1:30">
      <c r="A23" t="s">
        <v>50</v>
      </c>
      <c r="B23" t="s">
        <v>51</v>
      </c>
      <c r="C23" t="s">
        <v>728</v>
      </c>
      <c r="D23" s="9" t="str">
        <f>VLOOKUP(LEN(A23),'Restriction length-level'!A:B,2,FALSE)</f>
        <v>Commodity Code</v>
      </c>
      <c r="E23" s="8" t="str">
        <f>IFERROR(IF(SEARCH("AT",C23,1),_xlfn.IFNA(VLOOKUP(CONCATENATE(A23,"AT"),'ALL Conditions'!A:E,5,FALSE),"G")),"R")</f>
        <v>G</v>
      </c>
      <c r="F23" s="8" t="str">
        <f>IFERROR(IF(SEARCH("BE",C23,1),_xlfn.IFNA(VLOOKUP(CONCATENATE(A23,"BE"),'ALL Conditions'!A:E,5,FALSE),"G")),"R")</f>
        <v>R</v>
      </c>
      <c r="G23" s="8" t="str">
        <f>IFERROR(IF(SEARCH("BG",C23,1),_xlfn.IFNA(VLOOKUP(CONCATENATE(A23,"BG"),'ALL Conditions'!A:E,5,FALSE),"G")),"R")</f>
        <v>G</v>
      </c>
      <c r="H23" s="8" t="str">
        <f>IFERROR(IF(SEARCH("HR",C23,1),_xlfn.IFNA(VLOOKUP(CONCATENATE(A23,"HR"),'ALL Conditions'!A:E,5,FALSE),"G")),"R")</f>
        <v>G</v>
      </c>
      <c r="I23" s="8" t="str">
        <f>IFERROR(IF(SEARCH("CZ",C23,1),_xlfn.IFNA(VLOOKUP(CONCATENATE(A23,"CZ"),'ALL Conditions'!A:E,5,FALSE),"G")),"R")</f>
        <v>G</v>
      </c>
      <c r="J23" s="8" t="str">
        <f>IFERROR(IF(SEARCH("DK",C23,1),_xlfn.IFNA(VLOOKUP(CONCATENATE(A23,"DK"),'ALL Conditions'!A:E,5,FALSE),"G")),"R")</f>
        <v>G</v>
      </c>
      <c r="K23" s="8" t="str">
        <f>IFERROR(IF(SEARCH("EE",C23,1),_xlfn.IFNA(VLOOKUP(CONCATENATE(A23,"EE"),'ALL Conditions'!A:E,5,FALSE),"G")),"R")</f>
        <v>G</v>
      </c>
      <c r="L23" s="8" t="str">
        <f>IFERROR(IF(SEARCH("FI",C23,1),_xlfn.IFNA(VLOOKUP(CONCATENATE(A23,"FI"),'ALL Conditions'!A:E,5,FALSE),"G")),"R")</f>
        <v>G</v>
      </c>
      <c r="M23" s="8" t="str">
        <f>IFERROR(IF(SEARCH("FR",C23,1),_xlfn.IFNA(VLOOKUP(CONCATENATE(A23,"FR"),'ALL Conditions'!A:E,5,FALSE),"G")),"R")</f>
        <v>G</v>
      </c>
      <c r="N23" s="8" t="str">
        <f>IFERROR(IF(SEARCH("DE",C23,1),_xlfn.IFNA(VLOOKUP(CONCATENATE(A23,"DE"),'ALL Conditions'!A:E,5,FALSE),"G")),"R")</f>
        <v>G</v>
      </c>
      <c r="O23" s="8" t="str">
        <f>IFERROR(IF(SEARCH("GR",C23,1),_xlfn.IFNA(VLOOKUP(CONCATENATE(A23,"GR"),'ALL Conditions'!A:E,5,FALSE),"G")),"R")</f>
        <v>G</v>
      </c>
      <c r="P23" s="8" t="str">
        <f>IFERROR(IF(SEARCH("HU",C23,1),_xlfn.IFNA(VLOOKUP(CONCATENATE(A23,"HU"),'ALL Conditions'!A:E,5,FALSE),"G")),"R")</f>
        <v>G</v>
      </c>
      <c r="Q23" s="8" t="str">
        <f>IFERROR(IF(SEARCH("IE",C23,1),_xlfn.IFNA(VLOOKUP(CONCATENATE(A23,"IE"),'ALL Conditions'!A:E,5,FALSE),"G")),"R")</f>
        <v>G</v>
      </c>
      <c r="R23" s="8" t="str">
        <f>IFERROR(IF(SEARCH("IT",C23,1),_xlfn.IFNA(VLOOKUP(CONCATENATE(A23,"IT"),'ALL Conditions'!A:E,5,FALSE),"G")),"R")</f>
        <v>G</v>
      </c>
      <c r="S23" s="8" t="str">
        <f>IFERROR(IF(SEARCH("LV",C23,1),_xlfn.IFNA(VLOOKUP(CONCATENATE(A23,"LV"),'ALL Conditions'!A:E,5,FALSE),"G")),"R")</f>
        <v>G</v>
      </c>
      <c r="T23" s="8" t="str">
        <f>IFERROR(IF(SEARCH("LT",C23,1),_xlfn.IFNA(VLOOKUP(CONCATENATE(A23,"LT"),'ALL Conditions'!A:E,5,FALSE),"G")),"R")</f>
        <v>G</v>
      </c>
      <c r="U23" s="8" t="str">
        <f>IFERROR(IF(SEARCH("LU",C23,1),_xlfn.IFNA(VLOOKUP(CONCATENATE(A23,"LU"),'ALL Conditions'!A:E,5,FALSE),"G")),"R")</f>
        <v>G</v>
      </c>
      <c r="V23" s="8" t="str">
        <f>IFERROR(IF(SEARCH("MT",C23,1),_xlfn.IFNA(VLOOKUP(CONCATENATE(A23,"MT"),'ALL Conditions'!A:E,5,FALSE),"G")),"R")</f>
        <v>G</v>
      </c>
      <c r="W23" s="8" t="str">
        <f>IFERROR(IF(SEARCH("NL",C23,1),_xlfn.IFNA(VLOOKUP(CONCATENATE(A23,"NL"),'ALL Conditions'!A:E,5,FALSE),"G")),"R")</f>
        <v>G</v>
      </c>
      <c r="X23" s="8" t="str">
        <f>IFERROR(IF(SEARCH("PL",C23,1),_xlfn.IFNA(VLOOKUP(CONCATENATE(A23,"PL"),'ALL Conditions'!A:E,5,FALSE),"G")),"R")</f>
        <v>G</v>
      </c>
      <c r="Y23" s="8" t="str">
        <f>IFERROR(IF(SEARCH("PT",C23,1),_xlfn.IFNA(VLOOKUP(CONCATENATE(A23,"PT"),'ALL Conditions'!A:E,5,FALSE),"G")),"R")</f>
        <v>G</v>
      </c>
      <c r="Z23" s="8" t="str">
        <f>IFERROR(IF(SEARCH("RO",C23,1),_xlfn.IFNA(VLOOKUP(CONCATENATE(A23,"RO"),'ALL Conditions'!A:E,5,FALSE),"G")),"R")</f>
        <v>G</v>
      </c>
      <c r="AA23" s="8" t="str">
        <f>IFERROR(IF(SEARCH("SK",C23,1),_xlfn.IFNA(VLOOKUP(CONCATENATE(A23,"SK"),'ALL Conditions'!A:E,5,FALSE),"G")),"R")</f>
        <v>G</v>
      </c>
      <c r="AB23" s="8" t="str">
        <f>IFERROR(IF(SEARCH("SI",C23,1),_xlfn.IFNA(VLOOKUP(CONCATENATE(A23,"SI"),'ALL Conditions'!A:E,5,FALSE),"G")),"R")</f>
        <v>G</v>
      </c>
      <c r="AC23" s="8" t="str">
        <f>IFERROR(IF(SEARCH("ES",C23,1),_xlfn.IFNA(VLOOKUP(CONCATENATE(A23,"ES"),'ALL Conditions'!A:E,5,FALSE),"G")),"R")</f>
        <v>G</v>
      </c>
      <c r="AD23" s="8" t="str">
        <f>IFERROR(IF(SEARCH("SE",C23,1),_xlfn.IFNA(VLOOKUP(CONCATENATE(A23,"SE"),'ALL Conditions'!A:E,5,FALSE),"G")),"R")</f>
        <v>G</v>
      </c>
    </row>
    <row r="24" spans="1:30">
      <c r="A24" t="s">
        <v>52</v>
      </c>
      <c r="B24" t="s">
        <v>53</v>
      </c>
      <c r="C24" t="s">
        <v>728</v>
      </c>
      <c r="D24" s="9" t="str">
        <f>VLOOKUP(LEN(A24),'Restriction length-level'!A:B,2,FALSE)</f>
        <v>Commodity Code</v>
      </c>
      <c r="E24" s="8" t="str">
        <f>IFERROR(IF(SEARCH("AT",C24,1),_xlfn.IFNA(VLOOKUP(CONCATENATE(A24,"AT"),'ALL Conditions'!A:E,5,FALSE),"G")),"R")</f>
        <v>G</v>
      </c>
      <c r="F24" s="8" t="str">
        <f>IFERROR(IF(SEARCH("BE",C24,1),_xlfn.IFNA(VLOOKUP(CONCATENATE(A24,"BE"),'ALL Conditions'!A:E,5,FALSE),"G")),"R")</f>
        <v>R</v>
      </c>
      <c r="G24" s="8" t="str">
        <f>IFERROR(IF(SEARCH("BG",C24,1),_xlfn.IFNA(VLOOKUP(CONCATENATE(A24,"BG"),'ALL Conditions'!A:E,5,FALSE),"G")),"R")</f>
        <v>G</v>
      </c>
      <c r="H24" s="8" t="str">
        <f>IFERROR(IF(SEARCH("HR",C24,1),_xlfn.IFNA(VLOOKUP(CONCATENATE(A24,"HR"),'ALL Conditions'!A:E,5,FALSE),"G")),"R")</f>
        <v>G</v>
      </c>
      <c r="I24" s="8" t="str">
        <f>IFERROR(IF(SEARCH("CZ",C24,1),_xlfn.IFNA(VLOOKUP(CONCATENATE(A24,"CZ"),'ALL Conditions'!A:E,5,FALSE),"G")),"R")</f>
        <v>G</v>
      </c>
      <c r="J24" s="8" t="str">
        <f>IFERROR(IF(SEARCH("DK",C24,1),_xlfn.IFNA(VLOOKUP(CONCATENATE(A24,"DK"),'ALL Conditions'!A:E,5,FALSE),"G")),"R")</f>
        <v>G</v>
      </c>
      <c r="K24" s="8" t="str">
        <f>IFERROR(IF(SEARCH("EE",C24,1),_xlfn.IFNA(VLOOKUP(CONCATENATE(A24,"EE"),'ALL Conditions'!A:E,5,FALSE),"G")),"R")</f>
        <v>G</v>
      </c>
      <c r="L24" s="8" t="str">
        <f>IFERROR(IF(SEARCH("FI",C24,1),_xlfn.IFNA(VLOOKUP(CONCATENATE(A24,"FI"),'ALL Conditions'!A:E,5,FALSE),"G")),"R")</f>
        <v>G</v>
      </c>
      <c r="M24" s="8" t="str">
        <f>IFERROR(IF(SEARCH("FR",C24,1),_xlfn.IFNA(VLOOKUP(CONCATENATE(A24,"FR"),'ALL Conditions'!A:E,5,FALSE),"G")),"R")</f>
        <v>G</v>
      </c>
      <c r="N24" s="8" t="str">
        <f>IFERROR(IF(SEARCH("DE",C24,1),_xlfn.IFNA(VLOOKUP(CONCATENATE(A24,"DE"),'ALL Conditions'!A:E,5,FALSE),"G")),"R")</f>
        <v>G</v>
      </c>
      <c r="O24" s="8" t="str">
        <f>IFERROR(IF(SEARCH("GR",C24,1),_xlfn.IFNA(VLOOKUP(CONCATENATE(A24,"GR"),'ALL Conditions'!A:E,5,FALSE),"G")),"R")</f>
        <v>G</v>
      </c>
      <c r="P24" s="8" t="str">
        <f>IFERROR(IF(SEARCH("HU",C24,1),_xlfn.IFNA(VLOOKUP(CONCATENATE(A24,"HU"),'ALL Conditions'!A:E,5,FALSE),"G")),"R")</f>
        <v>G</v>
      </c>
      <c r="Q24" s="8" t="str">
        <f>IFERROR(IF(SEARCH("IE",C24,1),_xlfn.IFNA(VLOOKUP(CONCATENATE(A24,"IE"),'ALL Conditions'!A:E,5,FALSE),"G")),"R")</f>
        <v>G</v>
      </c>
      <c r="R24" s="8" t="str">
        <f>IFERROR(IF(SEARCH("IT",C24,1),_xlfn.IFNA(VLOOKUP(CONCATENATE(A24,"IT"),'ALL Conditions'!A:E,5,FALSE),"G")),"R")</f>
        <v>G</v>
      </c>
      <c r="S24" s="8" t="str">
        <f>IFERROR(IF(SEARCH("LV",C24,1),_xlfn.IFNA(VLOOKUP(CONCATENATE(A24,"LV"),'ALL Conditions'!A:E,5,FALSE),"G")),"R")</f>
        <v>G</v>
      </c>
      <c r="T24" s="8" t="str">
        <f>IFERROR(IF(SEARCH("LT",C24,1),_xlfn.IFNA(VLOOKUP(CONCATENATE(A24,"LT"),'ALL Conditions'!A:E,5,FALSE),"G")),"R")</f>
        <v>G</v>
      </c>
      <c r="U24" s="8" t="str">
        <f>IFERROR(IF(SEARCH("LU",C24,1),_xlfn.IFNA(VLOOKUP(CONCATENATE(A24,"LU"),'ALL Conditions'!A:E,5,FALSE),"G")),"R")</f>
        <v>G</v>
      </c>
      <c r="V24" s="8" t="str">
        <f>IFERROR(IF(SEARCH("MT",C24,1),_xlfn.IFNA(VLOOKUP(CONCATENATE(A24,"MT"),'ALL Conditions'!A:E,5,FALSE),"G")),"R")</f>
        <v>G</v>
      </c>
      <c r="W24" s="8" t="str">
        <f>IFERROR(IF(SEARCH("NL",C24,1),_xlfn.IFNA(VLOOKUP(CONCATENATE(A24,"NL"),'ALL Conditions'!A:E,5,FALSE),"G")),"R")</f>
        <v>G</v>
      </c>
      <c r="X24" s="8" t="str">
        <f>IFERROR(IF(SEARCH("PL",C24,1),_xlfn.IFNA(VLOOKUP(CONCATENATE(A24,"PL"),'ALL Conditions'!A:E,5,FALSE),"G")),"R")</f>
        <v>G</v>
      </c>
      <c r="Y24" s="8" t="str">
        <f>IFERROR(IF(SEARCH("PT",C24,1),_xlfn.IFNA(VLOOKUP(CONCATENATE(A24,"PT"),'ALL Conditions'!A:E,5,FALSE),"G")),"R")</f>
        <v>G</v>
      </c>
      <c r="Z24" s="8" t="str">
        <f>IFERROR(IF(SEARCH("RO",C24,1),_xlfn.IFNA(VLOOKUP(CONCATENATE(A24,"RO"),'ALL Conditions'!A:E,5,FALSE),"G")),"R")</f>
        <v>G</v>
      </c>
      <c r="AA24" s="8" t="str">
        <f>IFERROR(IF(SEARCH("SK",C24,1),_xlfn.IFNA(VLOOKUP(CONCATENATE(A24,"SK"),'ALL Conditions'!A:E,5,FALSE),"G")),"R")</f>
        <v>G</v>
      </c>
      <c r="AB24" s="8" t="str">
        <f>IFERROR(IF(SEARCH("SI",C24,1),_xlfn.IFNA(VLOOKUP(CONCATENATE(A24,"SI"),'ALL Conditions'!A:E,5,FALSE),"G")),"R")</f>
        <v>G</v>
      </c>
      <c r="AC24" s="8" t="str">
        <f>IFERROR(IF(SEARCH("ES",C24,1),_xlfn.IFNA(VLOOKUP(CONCATENATE(A24,"ES"),'ALL Conditions'!A:E,5,FALSE),"G")),"R")</f>
        <v>G</v>
      </c>
      <c r="AD24" s="8" t="str">
        <f>IFERROR(IF(SEARCH("SE",C24,1),_xlfn.IFNA(VLOOKUP(CONCATENATE(A24,"SE"),'ALL Conditions'!A:E,5,FALSE),"G")),"R")</f>
        <v>G</v>
      </c>
    </row>
    <row r="25" spans="1:30">
      <c r="A25" t="s">
        <v>54</v>
      </c>
      <c r="B25" t="s">
        <v>55</v>
      </c>
      <c r="C25" t="s">
        <v>728</v>
      </c>
      <c r="D25" s="9" t="str">
        <f>VLOOKUP(LEN(A25),'Restriction length-level'!A:B,2,FALSE)</f>
        <v>Commodity Code</v>
      </c>
      <c r="E25" s="8" t="str">
        <f>IFERROR(IF(SEARCH("AT",C25,1),_xlfn.IFNA(VLOOKUP(CONCATENATE(A25,"AT"),'ALL Conditions'!A:E,5,FALSE),"G")),"R")</f>
        <v>G</v>
      </c>
      <c r="F25" s="8" t="str">
        <f>IFERROR(IF(SEARCH("BE",C25,1),_xlfn.IFNA(VLOOKUP(CONCATENATE(A25,"BE"),'ALL Conditions'!A:E,5,FALSE),"G")),"R")</f>
        <v>R</v>
      </c>
      <c r="G25" s="8" t="str">
        <f>IFERROR(IF(SEARCH("BG",C25,1),_xlfn.IFNA(VLOOKUP(CONCATENATE(A25,"BG"),'ALL Conditions'!A:E,5,FALSE),"G")),"R")</f>
        <v>G</v>
      </c>
      <c r="H25" s="8" t="str">
        <f>IFERROR(IF(SEARCH("HR",C25,1),_xlfn.IFNA(VLOOKUP(CONCATENATE(A25,"HR"),'ALL Conditions'!A:E,5,FALSE),"G")),"R")</f>
        <v>G</v>
      </c>
      <c r="I25" s="8" t="str">
        <f>IFERROR(IF(SEARCH("CZ",C25,1),_xlfn.IFNA(VLOOKUP(CONCATENATE(A25,"CZ"),'ALL Conditions'!A:E,5,FALSE),"G")),"R")</f>
        <v>G</v>
      </c>
      <c r="J25" s="8" t="str">
        <f>IFERROR(IF(SEARCH("DK",C25,1),_xlfn.IFNA(VLOOKUP(CONCATENATE(A25,"DK"),'ALL Conditions'!A:E,5,FALSE),"G")),"R")</f>
        <v>G</v>
      </c>
      <c r="K25" s="8" t="str">
        <f>IFERROR(IF(SEARCH("EE",C25,1),_xlfn.IFNA(VLOOKUP(CONCATENATE(A25,"EE"),'ALL Conditions'!A:E,5,FALSE),"G")),"R")</f>
        <v>G</v>
      </c>
      <c r="L25" s="8" t="str">
        <f>IFERROR(IF(SEARCH("FI",C25,1),_xlfn.IFNA(VLOOKUP(CONCATENATE(A25,"FI"),'ALL Conditions'!A:E,5,FALSE),"G")),"R")</f>
        <v>G</v>
      </c>
      <c r="M25" s="8" t="str">
        <f>IFERROR(IF(SEARCH("FR",C25,1),_xlfn.IFNA(VLOOKUP(CONCATENATE(A25,"FR"),'ALL Conditions'!A:E,5,FALSE),"G")),"R")</f>
        <v>G</v>
      </c>
      <c r="N25" s="8" t="str">
        <f>IFERROR(IF(SEARCH("DE",C25,1),_xlfn.IFNA(VLOOKUP(CONCATENATE(A25,"DE"),'ALL Conditions'!A:E,5,FALSE),"G")),"R")</f>
        <v>G</v>
      </c>
      <c r="O25" s="8" t="str">
        <f>IFERROR(IF(SEARCH("GR",C25,1),_xlfn.IFNA(VLOOKUP(CONCATENATE(A25,"GR"),'ALL Conditions'!A:E,5,FALSE),"G")),"R")</f>
        <v>G</v>
      </c>
      <c r="P25" s="8" t="str">
        <f>IFERROR(IF(SEARCH("HU",C25,1),_xlfn.IFNA(VLOOKUP(CONCATENATE(A25,"HU"),'ALL Conditions'!A:E,5,FALSE),"G")),"R")</f>
        <v>G</v>
      </c>
      <c r="Q25" s="8" t="str">
        <f>IFERROR(IF(SEARCH("IE",C25,1),_xlfn.IFNA(VLOOKUP(CONCATENATE(A25,"IE"),'ALL Conditions'!A:E,5,FALSE),"G")),"R")</f>
        <v>G</v>
      </c>
      <c r="R25" s="8" t="str">
        <f>IFERROR(IF(SEARCH("IT",C25,1),_xlfn.IFNA(VLOOKUP(CONCATENATE(A25,"IT"),'ALL Conditions'!A:E,5,FALSE),"G")),"R")</f>
        <v>G</v>
      </c>
      <c r="S25" s="8" t="str">
        <f>IFERROR(IF(SEARCH("LV",C25,1),_xlfn.IFNA(VLOOKUP(CONCATENATE(A25,"LV"),'ALL Conditions'!A:E,5,FALSE),"G")),"R")</f>
        <v>G</v>
      </c>
      <c r="T25" s="8" t="str">
        <f>IFERROR(IF(SEARCH("LT",C25,1),_xlfn.IFNA(VLOOKUP(CONCATENATE(A25,"LT"),'ALL Conditions'!A:E,5,FALSE),"G")),"R")</f>
        <v>G</v>
      </c>
      <c r="U25" s="8" t="str">
        <f>IFERROR(IF(SEARCH("LU",C25,1),_xlfn.IFNA(VLOOKUP(CONCATENATE(A25,"LU"),'ALL Conditions'!A:E,5,FALSE),"G")),"R")</f>
        <v>G</v>
      </c>
      <c r="V25" s="8" t="str">
        <f>IFERROR(IF(SEARCH("MT",C25,1),_xlfn.IFNA(VLOOKUP(CONCATENATE(A25,"MT"),'ALL Conditions'!A:E,5,FALSE),"G")),"R")</f>
        <v>G</v>
      </c>
      <c r="W25" s="8" t="str">
        <f>IFERROR(IF(SEARCH("NL",C25,1),_xlfn.IFNA(VLOOKUP(CONCATENATE(A25,"NL"),'ALL Conditions'!A:E,5,FALSE),"G")),"R")</f>
        <v>G</v>
      </c>
      <c r="X25" s="8" t="str">
        <f>IFERROR(IF(SEARCH("PL",C25,1),_xlfn.IFNA(VLOOKUP(CONCATENATE(A25,"PL"),'ALL Conditions'!A:E,5,FALSE),"G")),"R")</f>
        <v>G</v>
      </c>
      <c r="Y25" s="8" t="str">
        <f>IFERROR(IF(SEARCH("PT",C25,1),_xlfn.IFNA(VLOOKUP(CONCATENATE(A25,"PT"),'ALL Conditions'!A:E,5,FALSE),"G")),"R")</f>
        <v>G</v>
      </c>
      <c r="Z25" s="8" t="str">
        <f>IFERROR(IF(SEARCH("RO",C25,1),_xlfn.IFNA(VLOOKUP(CONCATENATE(A25,"RO"),'ALL Conditions'!A:E,5,FALSE),"G")),"R")</f>
        <v>G</v>
      </c>
      <c r="AA25" s="8" t="str">
        <f>IFERROR(IF(SEARCH("SK",C25,1),_xlfn.IFNA(VLOOKUP(CONCATENATE(A25,"SK"),'ALL Conditions'!A:E,5,FALSE),"G")),"R")</f>
        <v>G</v>
      </c>
      <c r="AB25" s="8" t="str">
        <f>IFERROR(IF(SEARCH("SI",C25,1),_xlfn.IFNA(VLOOKUP(CONCATENATE(A25,"SI"),'ALL Conditions'!A:E,5,FALSE),"G")),"R")</f>
        <v>G</v>
      </c>
      <c r="AC25" s="8" t="str">
        <f>IFERROR(IF(SEARCH("ES",C25,1),_xlfn.IFNA(VLOOKUP(CONCATENATE(A25,"ES"),'ALL Conditions'!A:E,5,FALSE),"G")),"R")</f>
        <v>G</v>
      </c>
      <c r="AD25" s="8" t="str">
        <f>IFERROR(IF(SEARCH("SE",C25,1),_xlfn.IFNA(VLOOKUP(CONCATENATE(A25,"SE"),'ALL Conditions'!A:E,5,FALSE),"G")),"R")</f>
        <v>G</v>
      </c>
    </row>
    <row r="26" spans="1:30">
      <c r="A26" t="s">
        <v>56</v>
      </c>
      <c r="B26" t="s">
        <v>57</v>
      </c>
      <c r="C26" t="s">
        <v>728</v>
      </c>
      <c r="D26" s="9" t="str">
        <f>VLOOKUP(LEN(A26),'Restriction length-level'!A:B,2,FALSE)</f>
        <v>Commodity Code</v>
      </c>
      <c r="E26" s="8" t="str">
        <f>IFERROR(IF(SEARCH("AT",C26,1),_xlfn.IFNA(VLOOKUP(CONCATENATE(A26,"AT"),'ALL Conditions'!A:E,5,FALSE),"G")),"R")</f>
        <v>G</v>
      </c>
      <c r="F26" s="8" t="str">
        <f>IFERROR(IF(SEARCH("BE",C26,1),_xlfn.IFNA(VLOOKUP(CONCATENATE(A26,"BE"),'ALL Conditions'!A:E,5,FALSE),"G")),"R")</f>
        <v>R</v>
      </c>
      <c r="G26" s="8" t="str">
        <f>IFERROR(IF(SEARCH("BG",C26,1),_xlfn.IFNA(VLOOKUP(CONCATENATE(A26,"BG"),'ALL Conditions'!A:E,5,FALSE),"G")),"R")</f>
        <v>G</v>
      </c>
      <c r="H26" s="8" t="str">
        <f>IFERROR(IF(SEARCH("HR",C26,1),_xlfn.IFNA(VLOOKUP(CONCATENATE(A26,"HR"),'ALL Conditions'!A:E,5,FALSE),"G")),"R")</f>
        <v>G</v>
      </c>
      <c r="I26" s="8" t="str">
        <f>IFERROR(IF(SEARCH("CZ",C26,1),_xlfn.IFNA(VLOOKUP(CONCATENATE(A26,"CZ"),'ALL Conditions'!A:E,5,FALSE),"G")),"R")</f>
        <v>G</v>
      </c>
      <c r="J26" s="8" t="str">
        <f>IFERROR(IF(SEARCH("DK",C26,1),_xlfn.IFNA(VLOOKUP(CONCATENATE(A26,"DK"),'ALL Conditions'!A:E,5,FALSE),"G")),"R")</f>
        <v>G</v>
      </c>
      <c r="K26" s="8" t="str">
        <f>IFERROR(IF(SEARCH("EE",C26,1),_xlfn.IFNA(VLOOKUP(CONCATENATE(A26,"EE"),'ALL Conditions'!A:E,5,FALSE),"G")),"R")</f>
        <v>G</v>
      </c>
      <c r="L26" s="8" t="str">
        <f>IFERROR(IF(SEARCH("FI",C26,1),_xlfn.IFNA(VLOOKUP(CONCATENATE(A26,"FI"),'ALL Conditions'!A:E,5,FALSE),"G")),"R")</f>
        <v>G</v>
      </c>
      <c r="M26" s="8" t="str">
        <f>IFERROR(IF(SEARCH("FR",C26,1),_xlfn.IFNA(VLOOKUP(CONCATENATE(A26,"FR"),'ALL Conditions'!A:E,5,FALSE),"G")),"R")</f>
        <v>G</v>
      </c>
      <c r="N26" s="8" t="str">
        <f>IFERROR(IF(SEARCH("DE",C26,1),_xlfn.IFNA(VLOOKUP(CONCATENATE(A26,"DE"),'ALL Conditions'!A:E,5,FALSE),"G")),"R")</f>
        <v>G</v>
      </c>
      <c r="O26" s="8" t="str">
        <f>IFERROR(IF(SEARCH("GR",C26,1),_xlfn.IFNA(VLOOKUP(CONCATENATE(A26,"GR"),'ALL Conditions'!A:E,5,FALSE),"G")),"R")</f>
        <v>G</v>
      </c>
      <c r="P26" s="8" t="str">
        <f>IFERROR(IF(SEARCH("HU",C26,1),_xlfn.IFNA(VLOOKUP(CONCATENATE(A26,"HU"),'ALL Conditions'!A:E,5,FALSE),"G")),"R")</f>
        <v>G</v>
      </c>
      <c r="Q26" s="8" t="str">
        <f>IFERROR(IF(SEARCH("IE",C26,1),_xlfn.IFNA(VLOOKUP(CONCATENATE(A26,"IE"),'ALL Conditions'!A:E,5,FALSE),"G")),"R")</f>
        <v>G</v>
      </c>
      <c r="R26" s="8" t="str">
        <f>IFERROR(IF(SEARCH("IT",C26,1),_xlfn.IFNA(VLOOKUP(CONCATENATE(A26,"IT"),'ALL Conditions'!A:E,5,FALSE),"G")),"R")</f>
        <v>G</v>
      </c>
      <c r="S26" s="8" t="str">
        <f>IFERROR(IF(SEARCH("LV",C26,1),_xlfn.IFNA(VLOOKUP(CONCATENATE(A26,"LV"),'ALL Conditions'!A:E,5,FALSE),"G")),"R")</f>
        <v>G</v>
      </c>
      <c r="T26" s="8" t="str">
        <f>IFERROR(IF(SEARCH("LT",C26,1),_xlfn.IFNA(VLOOKUP(CONCATENATE(A26,"LT"),'ALL Conditions'!A:E,5,FALSE),"G")),"R")</f>
        <v>G</v>
      </c>
      <c r="U26" s="8" t="str">
        <f>IFERROR(IF(SEARCH("LU",C26,1),_xlfn.IFNA(VLOOKUP(CONCATENATE(A26,"LU"),'ALL Conditions'!A:E,5,FALSE),"G")),"R")</f>
        <v>G</v>
      </c>
      <c r="V26" s="8" t="str">
        <f>IFERROR(IF(SEARCH("MT",C26,1),_xlfn.IFNA(VLOOKUP(CONCATENATE(A26,"MT"),'ALL Conditions'!A:E,5,FALSE),"G")),"R")</f>
        <v>G</v>
      </c>
      <c r="W26" s="8" t="str">
        <f>IFERROR(IF(SEARCH("NL",C26,1),_xlfn.IFNA(VLOOKUP(CONCATENATE(A26,"NL"),'ALL Conditions'!A:E,5,FALSE),"G")),"R")</f>
        <v>G</v>
      </c>
      <c r="X26" s="8" t="str">
        <f>IFERROR(IF(SEARCH("PL",C26,1),_xlfn.IFNA(VLOOKUP(CONCATENATE(A26,"PL"),'ALL Conditions'!A:E,5,FALSE),"G")),"R")</f>
        <v>G</v>
      </c>
      <c r="Y26" s="8" t="str">
        <f>IFERROR(IF(SEARCH("PT",C26,1),_xlfn.IFNA(VLOOKUP(CONCATENATE(A26,"PT"),'ALL Conditions'!A:E,5,FALSE),"G")),"R")</f>
        <v>G</v>
      </c>
      <c r="Z26" s="8" t="str">
        <f>IFERROR(IF(SEARCH("RO",C26,1),_xlfn.IFNA(VLOOKUP(CONCATENATE(A26,"RO"),'ALL Conditions'!A:E,5,FALSE),"G")),"R")</f>
        <v>G</v>
      </c>
      <c r="AA26" s="8" t="str">
        <f>IFERROR(IF(SEARCH("SK",C26,1),_xlfn.IFNA(VLOOKUP(CONCATENATE(A26,"SK"),'ALL Conditions'!A:E,5,FALSE),"G")),"R")</f>
        <v>G</v>
      </c>
      <c r="AB26" s="8" t="str">
        <f>IFERROR(IF(SEARCH("SI",C26,1),_xlfn.IFNA(VLOOKUP(CONCATENATE(A26,"SI"),'ALL Conditions'!A:E,5,FALSE),"G")),"R")</f>
        <v>G</v>
      </c>
      <c r="AC26" s="8" t="str">
        <f>IFERROR(IF(SEARCH("ES",C26,1),_xlfn.IFNA(VLOOKUP(CONCATENATE(A26,"ES"),'ALL Conditions'!A:E,5,FALSE),"G")),"R")</f>
        <v>G</v>
      </c>
      <c r="AD26" s="8" t="str">
        <f>IFERROR(IF(SEARCH("SE",C26,1),_xlfn.IFNA(VLOOKUP(CONCATENATE(A26,"SE"),'ALL Conditions'!A:E,5,FALSE),"G")),"R")</f>
        <v>G</v>
      </c>
    </row>
    <row r="27" spans="1:30">
      <c r="A27" t="s">
        <v>58</v>
      </c>
      <c r="B27" t="s">
        <v>59</v>
      </c>
      <c r="C27" t="s">
        <v>728</v>
      </c>
      <c r="D27" s="9" t="str">
        <f>VLOOKUP(LEN(A27),'Restriction length-level'!A:B,2,FALSE)</f>
        <v>Commodity Code</v>
      </c>
      <c r="E27" s="8" t="str">
        <f>IFERROR(IF(SEARCH("AT",C27,1),_xlfn.IFNA(VLOOKUP(CONCATENATE(A27,"AT"),'ALL Conditions'!A:E,5,FALSE),"G")),"R")</f>
        <v>G</v>
      </c>
      <c r="F27" s="8" t="str">
        <f>IFERROR(IF(SEARCH("BE",C27,1),_xlfn.IFNA(VLOOKUP(CONCATENATE(A27,"BE"),'ALL Conditions'!A:E,5,FALSE),"G")),"R")</f>
        <v>R</v>
      </c>
      <c r="G27" s="8" t="str">
        <f>IFERROR(IF(SEARCH("BG",C27,1),_xlfn.IFNA(VLOOKUP(CONCATENATE(A27,"BG"),'ALL Conditions'!A:E,5,FALSE),"G")),"R")</f>
        <v>G</v>
      </c>
      <c r="H27" s="8" t="str">
        <f>IFERROR(IF(SEARCH("HR",C27,1),_xlfn.IFNA(VLOOKUP(CONCATENATE(A27,"HR"),'ALL Conditions'!A:E,5,FALSE),"G")),"R")</f>
        <v>G</v>
      </c>
      <c r="I27" s="8" t="str">
        <f>IFERROR(IF(SEARCH("CZ",C27,1),_xlfn.IFNA(VLOOKUP(CONCATENATE(A27,"CZ"),'ALL Conditions'!A:E,5,FALSE),"G")),"R")</f>
        <v>G</v>
      </c>
      <c r="J27" s="8" t="str">
        <f>IFERROR(IF(SEARCH("DK",C27,1),_xlfn.IFNA(VLOOKUP(CONCATENATE(A27,"DK"),'ALL Conditions'!A:E,5,FALSE),"G")),"R")</f>
        <v>G</v>
      </c>
      <c r="K27" s="8" t="str">
        <f>IFERROR(IF(SEARCH("EE",C27,1),_xlfn.IFNA(VLOOKUP(CONCATENATE(A27,"EE"),'ALL Conditions'!A:E,5,FALSE),"G")),"R")</f>
        <v>G</v>
      </c>
      <c r="L27" s="8" t="str">
        <f>IFERROR(IF(SEARCH("FI",C27,1),_xlfn.IFNA(VLOOKUP(CONCATENATE(A27,"FI"),'ALL Conditions'!A:E,5,FALSE),"G")),"R")</f>
        <v>G</v>
      </c>
      <c r="M27" s="8" t="str">
        <f>IFERROR(IF(SEARCH("FR",C27,1),_xlfn.IFNA(VLOOKUP(CONCATENATE(A27,"FR"),'ALL Conditions'!A:E,5,FALSE),"G")),"R")</f>
        <v>G</v>
      </c>
      <c r="N27" s="8" t="str">
        <f>IFERROR(IF(SEARCH("DE",C27,1),_xlfn.IFNA(VLOOKUP(CONCATENATE(A27,"DE"),'ALL Conditions'!A:E,5,FALSE),"G")),"R")</f>
        <v>G</v>
      </c>
      <c r="O27" s="8" t="str">
        <f>IFERROR(IF(SEARCH("GR",C27,1),_xlfn.IFNA(VLOOKUP(CONCATENATE(A27,"GR"),'ALL Conditions'!A:E,5,FALSE),"G")),"R")</f>
        <v>G</v>
      </c>
      <c r="P27" s="8" t="str">
        <f>IFERROR(IF(SEARCH("HU",C27,1),_xlfn.IFNA(VLOOKUP(CONCATENATE(A27,"HU"),'ALL Conditions'!A:E,5,FALSE),"G")),"R")</f>
        <v>G</v>
      </c>
      <c r="Q27" s="8" t="str">
        <f>IFERROR(IF(SEARCH("IE",C27,1),_xlfn.IFNA(VLOOKUP(CONCATENATE(A27,"IE"),'ALL Conditions'!A:E,5,FALSE),"G")),"R")</f>
        <v>G</v>
      </c>
      <c r="R27" s="8" t="str">
        <f>IFERROR(IF(SEARCH("IT",C27,1),_xlfn.IFNA(VLOOKUP(CONCATENATE(A27,"IT"),'ALL Conditions'!A:E,5,FALSE),"G")),"R")</f>
        <v>G</v>
      </c>
      <c r="S27" s="8" t="str">
        <f>IFERROR(IF(SEARCH("LV",C27,1),_xlfn.IFNA(VLOOKUP(CONCATENATE(A27,"LV"),'ALL Conditions'!A:E,5,FALSE),"G")),"R")</f>
        <v>G</v>
      </c>
      <c r="T27" s="8" t="str">
        <f>IFERROR(IF(SEARCH("LT",C27,1),_xlfn.IFNA(VLOOKUP(CONCATENATE(A27,"LT"),'ALL Conditions'!A:E,5,FALSE),"G")),"R")</f>
        <v>G</v>
      </c>
      <c r="U27" s="8" t="str">
        <f>IFERROR(IF(SEARCH("LU",C27,1),_xlfn.IFNA(VLOOKUP(CONCATENATE(A27,"LU"),'ALL Conditions'!A:E,5,FALSE),"G")),"R")</f>
        <v>G</v>
      </c>
      <c r="V27" s="8" t="str">
        <f>IFERROR(IF(SEARCH("MT",C27,1),_xlfn.IFNA(VLOOKUP(CONCATENATE(A27,"MT"),'ALL Conditions'!A:E,5,FALSE),"G")),"R")</f>
        <v>G</v>
      </c>
      <c r="W27" s="8" t="str">
        <f>IFERROR(IF(SEARCH("NL",C27,1),_xlfn.IFNA(VLOOKUP(CONCATENATE(A27,"NL"),'ALL Conditions'!A:E,5,FALSE),"G")),"R")</f>
        <v>G</v>
      </c>
      <c r="X27" s="8" t="str">
        <f>IFERROR(IF(SEARCH("PL",C27,1),_xlfn.IFNA(VLOOKUP(CONCATENATE(A27,"PL"),'ALL Conditions'!A:E,5,FALSE),"G")),"R")</f>
        <v>G</v>
      </c>
      <c r="Y27" s="8" t="str">
        <f>IFERROR(IF(SEARCH("PT",C27,1),_xlfn.IFNA(VLOOKUP(CONCATENATE(A27,"PT"),'ALL Conditions'!A:E,5,FALSE),"G")),"R")</f>
        <v>G</v>
      </c>
      <c r="Z27" s="8" t="str">
        <f>IFERROR(IF(SEARCH("RO",C27,1),_xlfn.IFNA(VLOOKUP(CONCATENATE(A27,"RO"),'ALL Conditions'!A:E,5,FALSE),"G")),"R")</f>
        <v>G</v>
      </c>
      <c r="AA27" s="8" t="str">
        <f>IFERROR(IF(SEARCH("SK",C27,1),_xlfn.IFNA(VLOOKUP(CONCATENATE(A27,"SK"),'ALL Conditions'!A:E,5,FALSE),"G")),"R")</f>
        <v>G</v>
      </c>
      <c r="AB27" s="8" t="str">
        <f>IFERROR(IF(SEARCH("SI",C27,1),_xlfn.IFNA(VLOOKUP(CONCATENATE(A27,"SI"),'ALL Conditions'!A:E,5,FALSE),"G")),"R")</f>
        <v>G</v>
      </c>
      <c r="AC27" s="8" t="str">
        <f>IFERROR(IF(SEARCH("ES",C27,1),_xlfn.IFNA(VLOOKUP(CONCATENATE(A27,"ES"),'ALL Conditions'!A:E,5,FALSE),"G")),"R")</f>
        <v>G</v>
      </c>
      <c r="AD27" s="8" t="str">
        <f>IFERROR(IF(SEARCH("SE",C27,1),_xlfn.IFNA(VLOOKUP(CONCATENATE(A27,"SE"),'ALL Conditions'!A:E,5,FALSE),"G")),"R")</f>
        <v>G</v>
      </c>
    </row>
    <row r="28" spans="1:30">
      <c r="A28" t="s">
        <v>60</v>
      </c>
      <c r="B28" t="s">
        <v>61</v>
      </c>
      <c r="D28" s="9" t="str">
        <f>VLOOKUP(LEN(A28),'Restriction length-level'!A:B,2,FALSE)</f>
        <v>Chapter</v>
      </c>
      <c r="E28" s="8" t="str">
        <f>IFERROR(IF(SEARCH("AT",C28,1),_xlfn.IFNA(VLOOKUP(CONCATENATE(A28,"AT"),'ALL Conditions'!A:E,5,FALSE),"G")),"R")</f>
        <v>R</v>
      </c>
      <c r="F28" s="8" t="str">
        <f>IFERROR(IF(SEARCH("BE",C28,1),_xlfn.IFNA(VLOOKUP(CONCATENATE(A28,"BE"),'ALL Conditions'!A:E,5,FALSE),"G")),"R")</f>
        <v>R</v>
      </c>
      <c r="G28" s="8" t="str">
        <f>IFERROR(IF(SEARCH("BG",C28,1),_xlfn.IFNA(VLOOKUP(CONCATENATE(A28,"BG"),'ALL Conditions'!A:E,5,FALSE),"G")),"R")</f>
        <v>R</v>
      </c>
      <c r="H28" s="8" t="str">
        <f>IFERROR(IF(SEARCH("HR",C28,1),_xlfn.IFNA(VLOOKUP(CONCATENATE(A28,"HR"),'ALL Conditions'!A:E,5,FALSE),"G")),"R")</f>
        <v>R</v>
      </c>
      <c r="I28" s="8" t="str">
        <f>IFERROR(IF(SEARCH("CZ",C28,1),_xlfn.IFNA(VLOOKUP(CONCATENATE(A28,"CZ"),'ALL Conditions'!A:E,5,FALSE),"G")),"R")</f>
        <v>R</v>
      </c>
      <c r="J28" s="8" t="str">
        <f>IFERROR(IF(SEARCH("DK",C28,1),_xlfn.IFNA(VLOOKUP(CONCATENATE(A28,"DK"),'ALL Conditions'!A:E,5,FALSE),"G")),"R")</f>
        <v>R</v>
      </c>
      <c r="K28" s="8" t="str">
        <f>IFERROR(IF(SEARCH("EE",C28,1),_xlfn.IFNA(VLOOKUP(CONCATENATE(A28,"EE"),'ALL Conditions'!A:E,5,FALSE),"G")),"R")</f>
        <v>R</v>
      </c>
      <c r="L28" s="8" t="str">
        <f>IFERROR(IF(SEARCH("FI",C28,1),_xlfn.IFNA(VLOOKUP(CONCATENATE(A28,"FI"),'ALL Conditions'!A:E,5,FALSE),"G")),"R")</f>
        <v>R</v>
      </c>
      <c r="M28" s="8" t="str">
        <f>IFERROR(IF(SEARCH("FR",C28,1),_xlfn.IFNA(VLOOKUP(CONCATENATE(A28,"FR"),'ALL Conditions'!A:E,5,FALSE),"G")),"R")</f>
        <v>R</v>
      </c>
      <c r="N28" s="8" t="str">
        <f>IFERROR(IF(SEARCH("DE",C28,1),_xlfn.IFNA(VLOOKUP(CONCATENATE(A28,"DE"),'ALL Conditions'!A:E,5,FALSE),"G")),"R")</f>
        <v>R</v>
      </c>
      <c r="O28" s="8" t="str">
        <f>IFERROR(IF(SEARCH("GR",C28,1),_xlfn.IFNA(VLOOKUP(CONCATENATE(A28,"GR"),'ALL Conditions'!A:E,5,FALSE),"G")),"R")</f>
        <v>R</v>
      </c>
      <c r="P28" s="8" t="str">
        <f>IFERROR(IF(SEARCH("HU",C28,1),_xlfn.IFNA(VLOOKUP(CONCATENATE(A28,"HU"),'ALL Conditions'!A:E,5,FALSE),"G")),"R")</f>
        <v>R</v>
      </c>
      <c r="Q28" s="8" t="str">
        <f>IFERROR(IF(SEARCH("IE",C28,1),_xlfn.IFNA(VLOOKUP(CONCATENATE(A28,"IE"),'ALL Conditions'!A:E,5,FALSE),"G")),"R")</f>
        <v>R</v>
      </c>
      <c r="R28" s="8" t="str">
        <f>IFERROR(IF(SEARCH("IT",C28,1),_xlfn.IFNA(VLOOKUP(CONCATENATE(A28,"IT"),'ALL Conditions'!A:E,5,FALSE),"G")),"R")</f>
        <v>R</v>
      </c>
      <c r="S28" s="8" t="str">
        <f>IFERROR(IF(SEARCH("LV",C28,1),_xlfn.IFNA(VLOOKUP(CONCATENATE(A28,"LV"),'ALL Conditions'!A:E,5,FALSE),"G")),"R")</f>
        <v>R</v>
      </c>
      <c r="T28" s="8" t="str">
        <f>IFERROR(IF(SEARCH("LT",C28,1),_xlfn.IFNA(VLOOKUP(CONCATENATE(A28,"LT"),'ALL Conditions'!A:E,5,FALSE),"G")),"R")</f>
        <v>R</v>
      </c>
      <c r="U28" s="8" t="str">
        <f>IFERROR(IF(SEARCH("LU",C28,1),_xlfn.IFNA(VLOOKUP(CONCATENATE(A28,"LU"),'ALL Conditions'!A:E,5,FALSE),"G")),"R")</f>
        <v>R</v>
      </c>
      <c r="V28" s="8" t="str">
        <f>IFERROR(IF(SEARCH("MT",C28,1),_xlfn.IFNA(VLOOKUP(CONCATENATE(A28,"MT"),'ALL Conditions'!A:E,5,FALSE),"G")),"R")</f>
        <v>R</v>
      </c>
      <c r="W28" s="8" t="str">
        <f>IFERROR(IF(SEARCH("NL",C28,1),_xlfn.IFNA(VLOOKUP(CONCATENATE(A28,"NL"),'ALL Conditions'!A:E,5,FALSE),"G")),"R")</f>
        <v>R</v>
      </c>
      <c r="X28" s="8" t="str">
        <f>IFERROR(IF(SEARCH("PL",C28,1),_xlfn.IFNA(VLOOKUP(CONCATENATE(A28,"PL"),'ALL Conditions'!A:E,5,FALSE),"G")),"R")</f>
        <v>R</v>
      </c>
      <c r="Y28" s="8" t="str">
        <f>IFERROR(IF(SEARCH("PT",C28,1),_xlfn.IFNA(VLOOKUP(CONCATENATE(A28,"PT"),'ALL Conditions'!A:E,5,FALSE),"G")),"R")</f>
        <v>R</v>
      </c>
      <c r="Z28" s="8" t="str">
        <f>IFERROR(IF(SEARCH("RO",C28,1),_xlfn.IFNA(VLOOKUP(CONCATENATE(A28,"RO"),'ALL Conditions'!A:E,5,FALSE),"G")),"R")</f>
        <v>R</v>
      </c>
      <c r="AA28" s="8" t="str">
        <f>IFERROR(IF(SEARCH("SK",C28,1),_xlfn.IFNA(VLOOKUP(CONCATENATE(A28,"SK"),'ALL Conditions'!A:E,5,FALSE),"G")),"R")</f>
        <v>R</v>
      </c>
      <c r="AB28" s="8" t="str">
        <f>IFERROR(IF(SEARCH("SI",C28,1),_xlfn.IFNA(VLOOKUP(CONCATENATE(A28,"SI"),'ALL Conditions'!A:E,5,FALSE),"G")),"R")</f>
        <v>R</v>
      </c>
      <c r="AC28" s="8" t="str">
        <f>IFERROR(IF(SEARCH("ES",C28,1),_xlfn.IFNA(VLOOKUP(CONCATENATE(A28,"ES"),'ALL Conditions'!A:E,5,FALSE),"G")),"R")</f>
        <v>R</v>
      </c>
      <c r="AD28" s="8" t="str">
        <f>IFERROR(IF(SEARCH("SE",C28,1),_xlfn.IFNA(VLOOKUP(CONCATENATE(A28,"SE"),'ALL Conditions'!A:E,5,FALSE),"G")),"R")</f>
        <v>R</v>
      </c>
    </row>
    <row r="29" spans="1:30">
      <c r="A29" t="s">
        <v>64</v>
      </c>
      <c r="B29" t="s">
        <v>65</v>
      </c>
      <c r="C29" t="s">
        <v>728</v>
      </c>
      <c r="D29" s="9" t="str">
        <f>VLOOKUP(LEN(A29),'Restriction length-level'!A:B,2,FALSE)</f>
        <v>Commodity Code</v>
      </c>
      <c r="E29" s="8" t="str">
        <f>IFERROR(IF(SEARCH("AT",C29,1),_xlfn.IFNA(VLOOKUP(CONCATENATE(A29,"AT"),'ALL Conditions'!A:E,5,FALSE),"G")),"R")</f>
        <v>G</v>
      </c>
      <c r="F29" s="8" t="str">
        <f>IFERROR(IF(SEARCH("BE",C29,1),_xlfn.IFNA(VLOOKUP(CONCATENATE(A29,"BE"),'ALL Conditions'!A:E,5,FALSE),"G")),"R")</f>
        <v>R</v>
      </c>
      <c r="G29" s="8" t="str">
        <f>IFERROR(IF(SEARCH("BG",C29,1),_xlfn.IFNA(VLOOKUP(CONCATENATE(A29,"BG"),'ALL Conditions'!A:E,5,FALSE),"G")),"R")</f>
        <v>G</v>
      </c>
      <c r="H29" s="8" t="str">
        <f>IFERROR(IF(SEARCH("HR",C29,1),_xlfn.IFNA(VLOOKUP(CONCATENATE(A29,"HR"),'ALL Conditions'!A:E,5,FALSE),"G")),"R")</f>
        <v>G</v>
      </c>
      <c r="I29" s="8" t="str">
        <f>IFERROR(IF(SEARCH("CZ",C29,1),_xlfn.IFNA(VLOOKUP(CONCATENATE(A29,"CZ"),'ALL Conditions'!A:E,5,FALSE),"G")),"R")</f>
        <v>G</v>
      </c>
      <c r="J29" s="8" t="str">
        <f>IFERROR(IF(SEARCH("DK",C29,1),_xlfn.IFNA(VLOOKUP(CONCATENATE(A29,"DK"),'ALL Conditions'!A:E,5,FALSE),"G")),"R")</f>
        <v>G</v>
      </c>
      <c r="K29" s="8" t="str">
        <f>IFERROR(IF(SEARCH("EE",C29,1),_xlfn.IFNA(VLOOKUP(CONCATENATE(A29,"EE"),'ALL Conditions'!A:E,5,FALSE),"G")),"R")</f>
        <v>G</v>
      </c>
      <c r="L29" s="8" t="str">
        <f>IFERROR(IF(SEARCH("FI",C29,1),_xlfn.IFNA(VLOOKUP(CONCATENATE(A29,"FI"),'ALL Conditions'!A:E,5,FALSE),"G")),"R")</f>
        <v>G</v>
      </c>
      <c r="M29" s="8" t="str">
        <f>IFERROR(IF(SEARCH("FR",C29,1),_xlfn.IFNA(VLOOKUP(CONCATENATE(A29,"FR"),'ALL Conditions'!A:E,5,FALSE),"G")),"R")</f>
        <v>G</v>
      </c>
      <c r="N29" s="8" t="str">
        <f>IFERROR(IF(SEARCH("DE",C29,1),_xlfn.IFNA(VLOOKUP(CONCATENATE(A29,"DE"),'ALL Conditions'!A:E,5,FALSE),"G")),"R")</f>
        <v>G</v>
      </c>
      <c r="O29" s="8" t="str">
        <f>IFERROR(IF(SEARCH("GR",C29,1),_xlfn.IFNA(VLOOKUP(CONCATENATE(A29,"GR"),'ALL Conditions'!A:E,5,FALSE),"G")),"R")</f>
        <v>G</v>
      </c>
      <c r="P29" s="8" t="str">
        <f>IFERROR(IF(SEARCH("HU",C29,1),_xlfn.IFNA(VLOOKUP(CONCATENATE(A29,"HU"),'ALL Conditions'!A:E,5,FALSE),"G")),"R")</f>
        <v>G</v>
      </c>
      <c r="Q29" s="8" t="str">
        <f>IFERROR(IF(SEARCH("IE",C29,1),_xlfn.IFNA(VLOOKUP(CONCATENATE(A29,"IE"),'ALL Conditions'!A:E,5,FALSE),"G")),"R")</f>
        <v>G</v>
      </c>
      <c r="R29" s="8" t="str">
        <f>IFERROR(IF(SEARCH("IT",C29,1),_xlfn.IFNA(VLOOKUP(CONCATENATE(A29,"IT"),'ALL Conditions'!A:E,5,FALSE),"G")),"R")</f>
        <v>G</v>
      </c>
      <c r="S29" s="8" t="str">
        <f>IFERROR(IF(SEARCH("LV",C29,1),_xlfn.IFNA(VLOOKUP(CONCATENATE(A29,"LV"),'ALL Conditions'!A:E,5,FALSE),"G")),"R")</f>
        <v>G</v>
      </c>
      <c r="T29" s="8" t="str">
        <f>IFERROR(IF(SEARCH("LT",C29,1),_xlfn.IFNA(VLOOKUP(CONCATENATE(A29,"LT"),'ALL Conditions'!A:E,5,FALSE),"G")),"R")</f>
        <v>G</v>
      </c>
      <c r="U29" s="8" t="str">
        <f>IFERROR(IF(SEARCH("LU",C29,1),_xlfn.IFNA(VLOOKUP(CONCATENATE(A29,"LU"),'ALL Conditions'!A:E,5,FALSE),"G")),"R")</f>
        <v>G</v>
      </c>
      <c r="V29" s="8" t="str">
        <f>IFERROR(IF(SEARCH("MT",C29,1),_xlfn.IFNA(VLOOKUP(CONCATENATE(A29,"MT"),'ALL Conditions'!A:E,5,FALSE),"G")),"R")</f>
        <v>G</v>
      </c>
      <c r="W29" s="8" t="str">
        <f>IFERROR(IF(SEARCH("NL",C29,1),_xlfn.IFNA(VLOOKUP(CONCATENATE(A29,"NL"),'ALL Conditions'!A:E,5,FALSE),"G")),"R")</f>
        <v>G</v>
      </c>
      <c r="X29" s="8" t="str">
        <f>IFERROR(IF(SEARCH("PL",C29,1),_xlfn.IFNA(VLOOKUP(CONCATENATE(A29,"PL"),'ALL Conditions'!A:E,5,FALSE),"G")),"R")</f>
        <v>G</v>
      </c>
      <c r="Y29" s="8" t="str">
        <f>IFERROR(IF(SEARCH("PT",C29,1),_xlfn.IFNA(VLOOKUP(CONCATENATE(A29,"PT"),'ALL Conditions'!A:E,5,FALSE),"G")),"R")</f>
        <v>G</v>
      </c>
      <c r="Z29" s="8" t="str">
        <f>IFERROR(IF(SEARCH("RO",C29,1),_xlfn.IFNA(VLOOKUP(CONCATENATE(A29,"RO"),'ALL Conditions'!A:E,5,FALSE),"G")),"R")</f>
        <v>G</v>
      </c>
      <c r="AA29" s="8" t="str">
        <f>IFERROR(IF(SEARCH("SK",C29,1),_xlfn.IFNA(VLOOKUP(CONCATENATE(A29,"SK"),'ALL Conditions'!A:E,5,FALSE),"G")),"R")</f>
        <v>G</v>
      </c>
      <c r="AB29" s="8" t="str">
        <f>IFERROR(IF(SEARCH("SI",C29,1),_xlfn.IFNA(VLOOKUP(CONCATENATE(A29,"SI"),'ALL Conditions'!A:E,5,FALSE),"G")),"R")</f>
        <v>G</v>
      </c>
      <c r="AC29" s="8" t="str">
        <f>IFERROR(IF(SEARCH("ES",C29,1),_xlfn.IFNA(VLOOKUP(CONCATENATE(A29,"ES"),'ALL Conditions'!A:E,5,FALSE),"G")),"R")</f>
        <v>G</v>
      </c>
      <c r="AD29" s="8" t="str">
        <f>IFERROR(IF(SEARCH("SE",C29,1),_xlfn.IFNA(VLOOKUP(CONCATENATE(A29,"SE"),'ALL Conditions'!A:E,5,FALSE),"G")),"R")</f>
        <v>G</v>
      </c>
    </row>
    <row r="30" spans="1:30">
      <c r="A30" t="s">
        <v>66</v>
      </c>
      <c r="B30" t="s">
        <v>67</v>
      </c>
      <c r="D30" s="9" t="str">
        <f>VLOOKUP(LEN(A30),'Restriction length-level'!A:B,2,FALSE)</f>
        <v>Chapter</v>
      </c>
      <c r="E30" s="8" t="str">
        <f>IFERROR(IF(SEARCH("AT",C30,1),_xlfn.IFNA(VLOOKUP(CONCATENATE(A30,"AT"),'ALL Conditions'!A:E,5,FALSE),"G")),"R")</f>
        <v>R</v>
      </c>
      <c r="F30" s="8" t="str">
        <f>IFERROR(IF(SEARCH("BE",C30,1),_xlfn.IFNA(VLOOKUP(CONCATENATE(A30,"BE"),'ALL Conditions'!A:E,5,FALSE),"G")),"R")</f>
        <v>R</v>
      </c>
      <c r="G30" s="8" t="str">
        <f>IFERROR(IF(SEARCH("BG",C30,1),_xlfn.IFNA(VLOOKUP(CONCATENATE(A30,"BG"),'ALL Conditions'!A:E,5,FALSE),"G")),"R")</f>
        <v>R</v>
      </c>
      <c r="H30" s="8" t="str">
        <f>IFERROR(IF(SEARCH("HR",C30,1),_xlfn.IFNA(VLOOKUP(CONCATENATE(A30,"HR"),'ALL Conditions'!A:E,5,FALSE),"G")),"R")</f>
        <v>R</v>
      </c>
      <c r="I30" s="8" t="str">
        <f>IFERROR(IF(SEARCH("CZ",C30,1),_xlfn.IFNA(VLOOKUP(CONCATENATE(A30,"CZ"),'ALL Conditions'!A:E,5,FALSE),"G")),"R")</f>
        <v>R</v>
      </c>
      <c r="J30" s="8" t="str">
        <f>IFERROR(IF(SEARCH("DK",C30,1),_xlfn.IFNA(VLOOKUP(CONCATENATE(A30,"DK"),'ALL Conditions'!A:E,5,FALSE),"G")),"R")</f>
        <v>R</v>
      </c>
      <c r="K30" s="8" t="str">
        <f>IFERROR(IF(SEARCH("EE",C30,1),_xlfn.IFNA(VLOOKUP(CONCATENATE(A30,"EE"),'ALL Conditions'!A:E,5,FALSE),"G")),"R")</f>
        <v>R</v>
      </c>
      <c r="L30" s="8" t="str">
        <f>IFERROR(IF(SEARCH("FI",C30,1),_xlfn.IFNA(VLOOKUP(CONCATENATE(A30,"FI"),'ALL Conditions'!A:E,5,FALSE),"G")),"R")</f>
        <v>R</v>
      </c>
      <c r="M30" s="8" t="str">
        <f>IFERROR(IF(SEARCH("FR",C30,1),_xlfn.IFNA(VLOOKUP(CONCATENATE(A30,"FR"),'ALL Conditions'!A:E,5,FALSE),"G")),"R")</f>
        <v>R</v>
      </c>
      <c r="N30" s="8" t="str">
        <f>IFERROR(IF(SEARCH("DE",C30,1),_xlfn.IFNA(VLOOKUP(CONCATENATE(A30,"DE"),'ALL Conditions'!A:E,5,FALSE),"G")),"R")</f>
        <v>R</v>
      </c>
      <c r="O30" s="8" t="str">
        <f>IFERROR(IF(SEARCH("GR",C30,1),_xlfn.IFNA(VLOOKUP(CONCATENATE(A30,"GR"),'ALL Conditions'!A:E,5,FALSE),"G")),"R")</f>
        <v>R</v>
      </c>
      <c r="P30" s="8" t="str">
        <f>IFERROR(IF(SEARCH("HU",C30,1),_xlfn.IFNA(VLOOKUP(CONCATENATE(A30,"HU"),'ALL Conditions'!A:E,5,FALSE),"G")),"R")</f>
        <v>R</v>
      </c>
      <c r="Q30" s="8" t="str">
        <f>IFERROR(IF(SEARCH("IE",C30,1),_xlfn.IFNA(VLOOKUP(CONCATENATE(A30,"IE"),'ALL Conditions'!A:E,5,FALSE),"G")),"R")</f>
        <v>R</v>
      </c>
      <c r="R30" s="8" t="str">
        <f>IFERROR(IF(SEARCH("IT",C30,1),_xlfn.IFNA(VLOOKUP(CONCATENATE(A30,"IT"),'ALL Conditions'!A:E,5,FALSE),"G")),"R")</f>
        <v>R</v>
      </c>
      <c r="S30" s="8" t="str">
        <f>IFERROR(IF(SEARCH("LV",C30,1),_xlfn.IFNA(VLOOKUP(CONCATENATE(A30,"LV"),'ALL Conditions'!A:E,5,FALSE),"G")),"R")</f>
        <v>R</v>
      </c>
      <c r="T30" s="8" t="str">
        <f>IFERROR(IF(SEARCH("LT",C30,1),_xlfn.IFNA(VLOOKUP(CONCATENATE(A30,"LT"),'ALL Conditions'!A:E,5,FALSE),"G")),"R")</f>
        <v>R</v>
      </c>
      <c r="U30" s="8" t="str">
        <f>IFERROR(IF(SEARCH("LU",C30,1),_xlfn.IFNA(VLOOKUP(CONCATENATE(A30,"LU"),'ALL Conditions'!A:E,5,FALSE),"G")),"R")</f>
        <v>R</v>
      </c>
      <c r="V30" s="8" t="str">
        <f>IFERROR(IF(SEARCH("MT",C30,1),_xlfn.IFNA(VLOOKUP(CONCATENATE(A30,"MT"),'ALL Conditions'!A:E,5,FALSE),"G")),"R")</f>
        <v>R</v>
      </c>
      <c r="W30" s="8" t="str">
        <f>IFERROR(IF(SEARCH("NL",C30,1),_xlfn.IFNA(VLOOKUP(CONCATENATE(A30,"NL"),'ALL Conditions'!A:E,5,FALSE),"G")),"R")</f>
        <v>R</v>
      </c>
      <c r="X30" s="8" t="str">
        <f>IFERROR(IF(SEARCH("PL",C30,1),_xlfn.IFNA(VLOOKUP(CONCATENATE(A30,"PL"),'ALL Conditions'!A:E,5,FALSE),"G")),"R")</f>
        <v>R</v>
      </c>
      <c r="Y30" s="8" t="str">
        <f>IFERROR(IF(SEARCH("PT",C30,1),_xlfn.IFNA(VLOOKUP(CONCATENATE(A30,"PT"),'ALL Conditions'!A:E,5,FALSE),"G")),"R")</f>
        <v>R</v>
      </c>
      <c r="Z30" s="8" t="str">
        <f>IFERROR(IF(SEARCH("RO",C30,1),_xlfn.IFNA(VLOOKUP(CONCATENATE(A30,"RO"),'ALL Conditions'!A:E,5,FALSE),"G")),"R")</f>
        <v>R</v>
      </c>
      <c r="AA30" s="8" t="str">
        <f>IFERROR(IF(SEARCH("SK",C30,1),_xlfn.IFNA(VLOOKUP(CONCATENATE(A30,"SK"),'ALL Conditions'!A:E,5,FALSE),"G")),"R")</f>
        <v>R</v>
      </c>
      <c r="AB30" s="8" t="str">
        <f>IFERROR(IF(SEARCH("SI",C30,1),_xlfn.IFNA(VLOOKUP(CONCATENATE(A30,"SI"),'ALL Conditions'!A:E,5,FALSE),"G")),"R")</f>
        <v>R</v>
      </c>
      <c r="AC30" s="8" t="str">
        <f>IFERROR(IF(SEARCH("ES",C30,1),_xlfn.IFNA(VLOOKUP(CONCATENATE(A30,"ES"),'ALL Conditions'!A:E,5,FALSE),"G")),"R")</f>
        <v>R</v>
      </c>
      <c r="AD30" s="8" t="str">
        <f>IFERROR(IF(SEARCH("SE",C30,1),_xlfn.IFNA(VLOOKUP(CONCATENATE(A30,"SE"),'ALL Conditions'!A:E,5,FALSE),"G")),"R")</f>
        <v>R</v>
      </c>
    </row>
    <row r="31" spans="1:30">
      <c r="A31" t="s">
        <v>89</v>
      </c>
      <c r="B31" t="s">
        <v>90</v>
      </c>
      <c r="D31" s="9" t="str">
        <f>VLOOKUP(LEN(A31),'Restriction length-level'!A:B,2,FALSE)</f>
        <v>Chapter</v>
      </c>
      <c r="E31" s="8" t="str">
        <f>IFERROR(IF(SEARCH("AT",C31,1),_xlfn.IFNA(VLOOKUP(CONCATENATE(A31,"AT"),'ALL Conditions'!A:E,5,FALSE),"G")),"R")</f>
        <v>R</v>
      </c>
      <c r="F31" s="8" t="str">
        <f>IFERROR(IF(SEARCH("BE",C31,1),_xlfn.IFNA(VLOOKUP(CONCATENATE(A31,"BE"),'ALL Conditions'!A:E,5,FALSE),"G")),"R")</f>
        <v>R</v>
      </c>
      <c r="G31" s="8" t="str">
        <f>IFERROR(IF(SEARCH("BG",C31,1),_xlfn.IFNA(VLOOKUP(CONCATENATE(A31,"BG"),'ALL Conditions'!A:E,5,FALSE),"G")),"R")</f>
        <v>R</v>
      </c>
      <c r="H31" s="8" t="str">
        <f>IFERROR(IF(SEARCH("HR",C31,1),_xlfn.IFNA(VLOOKUP(CONCATENATE(A31,"HR"),'ALL Conditions'!A:E,5,FALSE),"G")),"R")</f>
        <v>R</v>
      </c>
      <c r="I31" s="8" t="str">
        <f>IFERROR(IF(SEARCH("CZ",C31,1),_xlfn.IFNA(VLOOKUP(CONCATENATE(A31,"CZ"),'ALL Conditions'!A:E,5,FALSE),"G")),"R")</f>
        <v>R</v>
      </c>
      <c r="J31" s="8" t="str">
        <f>IFERROR(IF(SEARCH("DK",C31,1),_xlfn.IFNA(VLOOKUP(CONCATENATE(A31,"DK"),'ALL Conditions'!A:E,5,FALSE),"G")),"R")</f>
        <v>R</v>
      </c>
      <c r="K31" s="8" t="str">
        <f>IFERROR(IF(SEARCH("EE",C31,1),_xlfn.IFNA(VLOOKUP(CONCATENATE(A31,"EE"),'ALL Conditions'!A:E,5,FALSE),"G")),"R")</f>
        <v>R</v>
      </c>
      <c r="L31" s="8" t="str">
        <f>IFERROR(IF(SEARCH("FI",C31,1),_xlfn.IFNA(VLOOKUP(CONCATENATE(A31,"FI"),'ALL Conditions'!A:E,5,FALSE),"G")),"R")</f>
        <v>R</v>
      </c>
      <c r="M31" s="8" t="str">
        <f>IFERROR(IF(SEARCH("FR",C31,1),_xlfn.IFNA(VLOOKUP(CONCATENATE(A31,"FR"),'ALL Conditions'!A:E,5,FALSE),"G")),"R")</f>
        <v>R</v>
      </c>
      <c r="N31" s="8" t="str">
        <f>IFERROR(IF(SEARCH("DE",C31,1),_xlfn.IFNA(VLOOKUP(CONCATENATE(A31,"DE"),'ALL Conditions'!A:E,5,FALSE),"G")),"R")</f>
        <v>R</v>
      </c>
      <c r="O31" s="8" t="str">
        <f>IFERROR(IF(SEARCH("GR",C31,1),_xlfn.IFNA(VLOOKUP(CONCATENATE(A31,"GR"),'ALL Conditions'!A:E,5,FALSE),"G")),"R")</f>
        <v>R</v>
      </c>
      <c r="P31" s="8" t="str">
        <f>IFERROR(IF(SEARCH("HU",C31,1),_xlfn.IFNA(VLOOKUP(CONCATENATE(A31,"HU"),'ALL Conditions'!A:E,5,FALSE),"G")),"R")</f>
        <v>R</v>
      </c>
      <c r="Q31" s="8" t="str">
        <f>IFERROR(IF(SEARCH("IE",C31,1),_xlfn.IFNA(VLOOKUP(CONCATENATE(A31,"IE"),'ALL Conditions'!A:E,5,FALSE),"G")),"R")</f>
        <v>R</v>
      </c>
      <c r="R31" s="8" t="str">
        <f>IFERROR(IF(SEARCH("IT",C31,1),_xlfn.IFNA(VLOOKUP(CONCATENATE(A31,"IT"),'ALL Conditions'!A:E,5,FALSE),"G")),"R")</f>
        <v>R</v>
      </c>
      <c r="S31" s="8" t="str">
        <f>IFERROR(IF(SEARCH("LV",C31,1),_xlfn.IFNA(VLOOKUP(CONCATENATE(A31,"LV"),'ALL Conditions'!A:E,5,FALSE),"G")),"R")</f>
        <v>R</v>
      </c>
      <c r="T31" s="8" t="str">
        <f>IFERROR(IF(SEARCH("LT",C31,1),_xlfn.IFNA(VLOOKUP(CONCATENATE(A31,"LT"),'ALL Conditions'!A:E,5,FALSE),"G")),"R")</f>
        <v>R</v>
      </c>
      <c r="U31" s="8" t="str">
        <f>IFERROR(IF(SEARCH("LU",C31,1),_xlfn.IFNA(VLOOKUP(CONCATENATE(A31,"LU"),'ALL Conditions'!A:E,5,FALSE),"G")),"R")</f>
        <v>R</v>
      </c>
      <c r="V31" s="8" t="str">
        <f>IFERROR(IF(SEARCH("MT",C31,1),_xlfn.IFNA(VLOOKUP(CONCATENATE(A31,"MT"),'ALL Conditions'!A:E,5,FALSE),"G")),"R")</f>
        <v>R</v>
      </c>
      <c r="W31" s="8" t="str">
        <f>IFERROR(IF(SEARCH("NL",C31,1),_xlfn.IFNA(VLOOKUP(CONCATENATE(A31,"NL"),'ALL Conditions'!A:E,5,FALSE),"G")),"R")</f>
        <v>R</v>
      </c>
      <c r="X31" s="8" t="str">
        <f>IFERROR(IF(SEARCH("PL",C31,1),_xlfn.IFNA(VLOOKUP(CONCATENATE(A31,"PL"),'ALL Conditions'!A:E,5,FALSE),"G")),"R")</f>
        <v>R</v>
      </c>
      <c r="Y31" s="8" t="str">
        <f>IFERROR(IF(SEARCH("PT",C31,1),_xlfn.IFNA(VLOOKUP(CONCATENATE(A31,"PT"),'ALL Conditions'!A:E,5,FALSE),"G")),"R")</f>
        <v>R</v>
      </c>
      <c r="Z31" s="8" t="str">
        <f>IFERROR(IF(SEARCH("RO",C31,1),_xlfn.IFNA(VLOOKUP(CONCATENATE(A31,"RO"),'ALL Conditions'!A:E,5,FALSE),"G")),"R")</f>
        <v>R</v>
      </c>
      <c r="AA31" s="8" t="str">
        <f>IFERROR(IF(SEARCH("SK",C31,1),_xlfn.IFNA(VLOOKUP(CONCATENATE(A31,"SK"),'ALL Conditions'!A:E,5,FALSE),"G")),"R")</f>
        <v>R</v>
      </c>
      <c r="AB31" s="8" t="str">
        <f>IFERROR(IF(SEARCH("SI",C31,1),_xlfn.IFNA(VLOOKUP(CONCATENATE(A31,"SI"),'ALL Conditions'!A:E,5,FALSE),"G")),"R")</f>
        <v>R</v>
      </c>
      <c r="AC31" s="8" t="str">
        <f>IFERROR(IF(SEARCH("ES",C31,1),_xlfn.IFNA(VLOOKUP(CONCATENATE(A31,"ES"),'ALL Conditions'!A:E,5,FALSE),"G")),"R")</f>
        <v>R</v>
      </c>
      <c r="AD31" s="8" t="str">
        <f>IFERROR(IF(SEARCH("SE",C31,1),_xlfn.IFNA(VLOOKUP(CONCATENATE(A31,"SE"),'ALL Conditions'!A:E,5,FALSE),"G")),"R")</f>
        <v>R</v>
      </c>
    </row>
    <row r="32" spans="1:30">
      <c r="A32" t="s">
        <v>91</v>
      </c>
      <c r="B32" t="s">
        <v>92</v>
      </c>
      <c r="C32" t="s">
        <v>728</v>
      </c>
      <c r="D32" s="9" t="str">
        <f>VLOOKUP(LEN(A32),'Restriction length-level'!A:B,2,FALSE)</f>
        <v>Commodity Code</v>
      </c>
      <c r="E32" s="8" t="str">
        <f>IFERROR(IF(SEARCH("AT",C32,1),_xlfn.IFNA(VLOOKUP(CONCATENATE(A32,"AT"),'ALL Conditions'!A:E,5,FALSE),"G")),"R")</f>
        <v>G</v>
      </c>
      <c r="F32" s="8" t="str">
        <f>IFERROR(IF(SEARCH("BE",C32,1),_xlfn.IFNA(VLOOKUP(CONCATENATE(A32,"BE"),'ALL Conditions'!A:E,5,FALSE),"G")),"R")</f>
        <v>R</v>
      </c>
      <c r="G32" s="8" t="str">
        <f>IFERROR(IF(SEARCH("BG",C32,1),_xlfn.IFNA(VLOOKUP(CONCATENATE(A32,"BG"),'ALL Conditions'!A:E,5,FALSE),"G")),"R")</f>
        <v>G</v>
      </c>
      <c r="H32" s="8" t="str">
        <f>IFERROR(IF(SEARCH("HR",C32,1),_xlfn.IFNA(VLOOKUP(CONCATENATE(A32,"HR"),'ALL Conditions'!A:E,5,FALSE),"G")),"R")</f>
        <v>G</v>
      </c>
      <c r="I32" s="8" t="str">
        <f>IFERROR(IF(SEARCH("CZ",C32,1),_xlfn.IFNA(VLOOKUP(CONCATENATE(A32,"CZ"),'ALL Conditions'!A:E,5,FALSE),"G")),"R")</f>
        <v>G</v>
      </c>
      <c r="J32" s="8" t="str">
        <f>IFERROR(IF(SEARCH("DK",C32,1),_xlfn.IFNA(VLOOKUP(CONCATENATE(A32,"DK"),'ALL Conditions'!A:E,5,FALSE),"G")),"R")</f>
        <v>G</v>
      </c>
      <c r="K32" s="8" t="str">
        <f>IFERROR(IF(SEARCH("EE",C32,1),_xlfn.IFNA(VLOOKUP(CONCATENATE(A32,"EE"),'ALL Conditions'!A:E,5,FALSE),"G")),"R")</f>
        <v>G</v>
      </c>
      <c r="L32" s="8" t="str">
        <f>IFERROR(IF(SEARCH("FI",C32,1),_xlfn.IFNA(VLOOKUP(CONCATENATE(A32,"FI"),'ALL Conditions'!A:E,5,FALSE),"G")),"R")</f>
        <v>G</v>
      </c>
      <c r="M32" s="8" t="str">
        <f>IFERROR(IF(SEARCH("FR",C32,1),_xlfn.IFNA(VLOOKUP(CONCATENATE(A32,"FR"),'ALL Conditions'!A:E,5,FALSE),"G")),"R")</f>
        <v>G</v>
      </c>
      <c r="N32" s="8" t="str">
        <f>IFERROR(IF(SEARCH("DE",C32,1),_xlfn.IFNA(VLOOKUP(CONCATENATE(A32,"DE"),'ALL Conditions'!A:E,5,FALSE),"G")),"R")</f>
        <v>G</v>
      </c>
      <c r="O32" s="8" t="str">
        <f>IFERROR(IF(SEARCH("GR",C32,1),_xlfn.IFNA(VLOOKUP(CONCATENATE(A32,"GR"),'ALL Conditions'!A:E,5,FALSE),"G")),"R")</f>
        <v>G</v>
      </c>
      <c r="P32" s="8" t="str">
        <f>IFERROR(IF(SEARCH("HU",C32,1),_xlfn.IFNA(VLOOKUP(CONCATENATE(A32,"HU"),'ALL Conditions'!A:E,5,FALSE),"G")),"R")</f>
        <v>G</v>
      </c>
      <c r="Q32" s="8" t="str">
        <f>IFERROR(IF(SEARCH("IE",C32,1),_xlfn.IFNA(VLOOKUP(CONCATENATE(A32,"IE"),'ALL Conditions'!A:E,5,FALSE),"G")),"R")</f>
        <v>G</v>
      </c>
      <c r="R32" s="8" t="str">
        <f>IFERROR(IF(SEARCH("IT",C32,1),_xlfn.IFNA(VLOOKUP(CONCATENATE(A32,"IT"),'ALL Conditions'!A:E,5,FALSE),"G")),"R")</f>
        <v>G</v>
      </c>
      <c r="S32" s="8" t="str">
        <f>IFERROR(IF(SEARCH("LV",C32,1),_xlfn.IFNA(VLOOKUP(CONCATENATE(A32,"LV"),'ALL Conditions'!A:E,5,FALSE),"G")),"R")</f>
        <v>G</v>
      </c>
      <c r="T32" s="8" t="str">
        <f>IFERROR(IF(SEARCH("LT",C32,1),_xlfn.IFNA(VLOOKUP(CONCATENATE(A32,"LT"),'ALL Conditions'!A:E,5,FALSE),"G")),"R")</f>
        <v>G</v>
      </c>
      <c r="U32" s="8" t="str">
        <f>IFERROR(IF(SEARCH("LU",C32,1),_xlfn.IFNA(VLOOKUP(CONCATENATE(A32,"LU"),'ALL Conditions'!A:E,5,FALSE),"G")),"R")</f>
        <v>G</v>
      </c>
      <c r="V32" s="8" t="str">
        <f>IFERROR(IF(SEARCH("MT",C32,1),_xlfn.IFNA(VLOOKUP(CONCATENATE(A32,"MT"),'ALL Conditions'!A:E,5,FALSE),"G")),"R")</f>
        <v>G</v>
      </c>
      <c r="W32" s="8" t="str">
        <f>IFERROR(IF(SEARCH("NL",C32,1),_xlfn.IFNA(VLOOKUP(CONCATENATE(A32,"NL"),'ALL Conditions'!A:E,5,FALSE),"G")),"R")</f>
        <v>G</v>
      </c>
      <c r="X32" s="8" t="str">
        <f>IFERROR(IF(SEARCH("PL",C32,1),_xlfn.IFNA(VLOOKUP(CONCATENATE(A32,"PL"),'ALL Conditions'!A:E,5,FALSE),"G")),"R")</f>
        <v>G</v>
      </c>
      <c r="Y32" s="8" t="str">
        <f>IFERROR(IF(SEARCH("PT",C32,1),_xlfn.IFNA(VLOOKUP(CONCATENATE(A32,"PT"),'ALL Conditions'!A:E,5,FALSE),"G")),"R")</f>
        <v>G</v>
      </c>
      <c r="Z32" s="8" t="str">
        <f>IFERROR(IF(SEARCH("RO",C32,1),_xlfn.IFNA(VLOOKUP(CONCATENATE(A32,"RO"),'ALL Conditions'!A:E,5,FALSE),"G")),"R")</f>
        <v>G</v>
      </c>
      <c r="AA32" s="8" t="str">
        <f>IFERROR(IF(SEARCH("SK",C32,1),_xlfn.IFNA(VLOOKUP(CONCATENATE(A32,"SK"),'ALL Conditions'!A:E,5,FALSE),"G")),"R")</f>
        <v>G</v>
      </c>
      <c r="AB32" s="8" t="str">
        <f>IFERROR(IF(SEARCH("SI",C32,1),_xlfn.IFNA(VLOOKUP(CONCATENATE(A32,"SI"),'ALL Conditions'!A:E,5,FALSE),"G")),"R")</f>
        <v>G</v>
      </c>
      <c r="AC32" s="8" t="str">
        <f>IFERROR(IF(SEARCH("ES",C32,1),_xlfn.IFNA(VLOOKUP(CONCATENATE(A32,"ES"),'ALL Conditions'!A:E,5,FALSE),"G")),"R")</f>
        <v>G</v>
      </c>
      <c r="AD32" s="8" t="str">
        <f>IFERROR(IF(SEARCH("SE",C32,1),_xlfn.IFNA(VLOOKUP(CONCATENATE(A32,"SE"),'ALL Conditions'!A:E,5,FALSE),"G")),"R")</f>
        <v>G</v>
      </c>
    </row>
    <row r="33" spans="1:30">
      <c r="A33" t="s">
        <v>97</v>
      </c>
      <c r="B33" t="s">
        <v>98</v>
      </c>
      <c r="C33" t="s">
        <v>728</v>
      </c>
      <c r="D33" s="9" t="str">
        <f>VLOOKUP(LEN(A33),'Restriction length-level'!A:B,2,FALSE)</f>
        <v>Commodity Code</v>
      </c>
      <c r="E33" s="8" t="str">
        <f>IFERROR(IF(SEARCH("AT",C33,1),_xlfn.IFNA(VLOOKUP(CONCATENATE(A33,"AT"),'ALL Conditions'!A:E,5,FALSE),"G")),"R")</f>
        <v>G</v>
      </c>
      <c r="F33" s="8" t="str">
        <f>IFERROR(IF(SEARCH("BE",C33,1),_xlfn.IFNA(VLOOKUP(CONCATENATE(A33,"BE"),'ALL Conditions'!A:E,5,FALSE),"G")),"R")</f>
        <v>R</v>
      </c>
      <c r="G33" s="8" t="str">
        <f>IFERROR(IF(SEARCH("BG",C33,1),_xlfn.IFNA(VLOOKUP(CONCATENATE(A33,"BG"),'ALL Conditions'!A:E,5,FALSE),"G")),"R")</f>
        <v>G</v>
      </c>
      <c r="H33" s="8" t="str">
        <f>IFERROR(IF(SEARCH("HR",C33,1),_xlfn.IFNA(VLOOKUP(CONCATENATE(A33,"HR"),'ALL Conditions'!A:E,5,FALSE),"G")),"R")</f>
        <v>G</v>
      </c>
      <c r="I33" s="8" t="str">
        <f>IFERROR(IF(SEARCH("CZ",C33,1),_xlfn.IFNA(VLOOKUP(CONCATENATE(A33,"CZ"),'ALL Conditions'!A:E,5,FALSE),"G")),"R")</f>
        <v>G</v>
      </c>
      <c r="J33" s="8" t="str">
        <f>IFERROR(IF(SEARCH("DK",C33,1),_xlfn.IFNA(VLOOKUP(CONCATENATE(A33,"DK"),'ALL Conditions'!A:E,5,FALSE),"G")),"R")</f>
        <v>G</v>
      </c>
      <c r="K33" s="8" t="str">
        <f>IFERROR(IF(SEARCH("EE",C33,1),_xlfn.IFNA(VLOOKUP(CONCATENATE(A33,"EE"),'ALL Conditions'!A:E,5,FALSE),"G")),"R")</f>
        <v>G</v>
      </c>
      <c r="L33" s="8" t="str">
        <f>IFERROR(IF(SEARCH("FI",C33,1),_xlfn.IFNA(VLOOKUP(CONCATENATE(A33,"FI"),'ALL Conditions'!A:E,5,FALSE),"G")),"R")</f>
        <v>G</v>
      </c>
      <c r="M33" s="8" t="str">
        <f>IFERROR(IF(SEARCH("FR",C33,1),_xlfn.IFNA(VLOOKUP(CONCATENATE(A33,"FR"),'ALL Conditions'!A:E,5,FALSE),"G")),"R")</f>
        <v>G</v>
      </c>
      <c r="N33" s="8" t="str">
        <f>IFERROR(IF(SEARCH("DE",C33,1),_xlfn.IFNA(VLOOKUP(CONCATENATE(A33,"DE"),'ALL Conditions'!A:E,5,FALSE),"G")),"R")</f>
        <v>G</v>
      </c>
      <c r="O33" s="8" t="str">
        <f>IFERROR(IF(SEARCH("GR",C33,1),_xlfn.IFNA(VLOOKUP(CONCATENATE(A33,"GR"),'ALL Conditions'!A:E,5,FALSE),"G")),"R")</f>
        <v>G</v>
      </c>
      <c r="P33" s="8" t="str">
        <f>IFERROR(IF(SEARCH("HU",C33,1),_xlfn.IFNA(VLOOKUP(CONCATENATE(A33,"HU"),'ALL Conditions'!A:E,5,FALSE),"G")),"R")</f>
        <v>G</v>
      </c>
      <c r="Q33" s="8" t="str">
        <f>IFERROR(IF(SEARCH("IE",C33,1),_xlfn.IFNA(VLOOKUP(CONCATENATE(A33,"IE"),'ALL Conditions'!A:E,5,FALSE),"G")),"R")</f>
        <v>G</v>
      </c>
      <c r="R33" s="8" t="str">
        <f>IFERROR(IF(SEARCH("IT",C33,1),_xlfn.IFNA(VLOOKUP(CONCATENATE(A33,"IT"),'ALL Conditions'!A:E,5,FALSE),"G")),"R")</f>
        <v>G</v>
      </c>
      <c r="S33" s="8" t="str">
        <f>IFERROR(IF(SEARCH("LV",C33,1),_xlfn.IFNA(VLOOKUP(CONCATENATE(A33,"LV"),'ALL Conditions'!A:E,5,FALSE),"G")),"R")</f>
        <v>G</v>
      </c>
      <c r="T33" s="8" t="str">
        <f>IFERROR(IF(SEARCH("LT",C33,1),_xlfn.IFNA(VLOOKUP(CONCATENATE(A33,"LT"),'ALL Conditions'!A:E,5,FALSE),"G")),"R")</f>
        <v>G</v>
      </c>
      <c r="U33" s="8" t="str">
        <f>IFERROR(IF(SEARCH("LU",C33,1),_xlfn.IFNA(VLOOKUP(CONCATENATE(A33,"LU"),'ALL Conditions'!A:E,5,FALSE),"G")),"R")</f>
        <v>G</v>
      </c>
      <c r="V33" s="8" t="str">
        <f>IFERROR(IF(SEARCH("MT",C33,1),_xlfn.IFNA(VLOOKUP(CONCATENATE(A33,"MT"),'ALL Conditions'!A:E,5,FALSE),"G")),"R")</f>
        <v>G</v>
      </c>
      <c r="W33" s="8" t="str">
        <f>IFERROR(IF(SEARCH("NL",C33,1),_xlfn.IFNA(VLOOKUP(CONCATENATE(A33,"NL"),'ALL Conditions'!A:E,5,FALSE),"G")),"R")</f>
        <v>G</v>
      </c>
      <c r="X33" s="8" t="str">
        <f>IFERROR(IF(SEARCH("PL",C33,1),_xlfn.IFNA(VLOOKUP(CONCATENATE(A33,"PL"),'ALL Conditions'!A:E,5,FALSE),"G")),"R")</f>
        <v>G</v>
      </c>
      <c r="Y33" s="8" t="str">
        <f>IFERROR(IF(SEARCH("PT",C33,1),_xlfn.IFNA(VLOOKUP(CONCATENATE(A33,"PT"),'ALL Conditions'!A:E,5,FALSE),"G")),"R")</f>
        <v>G</v>
      </c>
      <c r="Z33" s="8" t="str">
        <f>IFERROR(IF(SEARCH("RO",C33,1),_xlfn.IFNA(VLOOKUP(CONCATENATE(A33,"RO"),'ALL Conditions'!A:E,5,FALSE),"G")),"R")</f>
        <v>G</v>
      </c>
      <c r="AA33" s="8" t="str">
        <f>IFERROR(IF(SEARCH("SK",C33,1),_xlfn.IFNA(VLOOKUP(CONCATENATE(A33,"SK"),'ALL Conditions'!A:E,5,FALSE),"G")),"R")</f>
        <v>G</v>
      </c>
      <c r="AB33" s="8" t="str">
        <f>IFERROR(IF(SEARCH("SI",C33,1),_xlfn.IFNA(VLOOKUP(CONCATENATE(A33,"SI"),'ALL Conditions'!A:E,5,FALSE),"G")),"R")</f>
        <v>G</v>
      </c>
      <c r="AC33" s="8" t="str">
        <f>IFERROR(IF(SEARCH("ES",C33,1),_xlfn.IFNA(VLOOKUP(CONCATENATE(A33,"ES"),'ALL Conditions'!A:E,5,FALSE),"G")),"R")</f>
        <v>G</v>
      </c>
      <c r="AD33" s="8" t="str">
        <f>IFERROR(IF(SEARCH("SE",C33,1),_xlfn.IFNA(VLOOKUP(CONCATENATE(A33,"SE"),'ALL Conditions'!A:E,5,FALSE),"G")),"R")</f>
        <v>G</v>
      </c>
    </row>
    <row r="34" spans="1:30">
      <c r="A34" t="s">
        <v>99</v>
      </c>
      <c r="B34" t="s">
        <v>100</v>
      </c>
      <c r="D34" s="9" t="str">
        <f>VLOOKUP(LEN(A34),'Restriction length-level'!A:B,2,FALSE)</f>
        <v>Chapter</v>
      </c>
      <c r="E34" s="8" t="str">
        <f>IFERROR(IF(SEARCH("AT",C34,1),_xlfn.IFNA(VLOOKUP(CONCATENATE(A34,"AT"),'ALL Conditions'!A:E,5,FALSE),"G")),"R")</f>
        <v>R</v>
      </c>
      <c r="F34" s="8" t="str">
        <f>IFERROR(IF(SEARCH("BE",C34,1),_xlfn.IFNA(VLOOKUP(CONCATENATE(A34,"BE"),'ALL Conditions'!A:E,5,FALSE),"G")),"R")</f>
        <v>R</v>
      </c>
      <c r="G34" s="8" t="str">
        <f>IFERROR(IF(SEARCH("BG",C34,1),_xlfn.IFNA(VLOOKUP(CONCATENATE(A34,"BG"),'ALL Conditions'!A:E,5,FALSE),"G")),"R")</f>
        <v>R</v>
      </c>
      <c r="H34" s="8" t="str">
        <f>IFERROR(IF(SEARCH("HR",C34,1),_xlfn.IFNA(VLOOKUP(CONCATENATE(A34,"HR"),'ALL Conditions'!A:E,5,FALSE),"G")),"R")</f>
        <v>R</v>
      </c>
      <c r="I34" s="8" t="str">
        <f>IFERROR(IF(SEARCH("CZ",C34,1),_xlfn.IFNA(VLOOKUP(CONCATENATE(A34,"CZ"),'ALL Conditions'!A:E,5,FALSE),"G")),"R")</f>
        <v>R</v>
      </c>
      <c r="J34" s="8" t="str">
        <f>IFERROR(IF(SEARCH("DK",C34,1),_xlfn.IFNA(VLOOKUP(CONCATENATE(A34,"DK"),'ALL Conditions'!A:E,5,FALSE),"G")),"R")</f>
        <v>R</v>
      </c>
      <c r="K34" s="8" t="str">
        <f>IFERROR(IF(SEARCH("EE",C34,1),_xlfn.IFNA(VLOOKUP(CONCATENATE(A34,"EE"),'ALL Conditions'!A:E,5,FALSE),"G")),"R")</f>
        <v>R</v>
      </c>
      <c r="L34" s="8" t="str">
        <f>IFERROR(IF(SEARCH("FI",C34,1),_xlfn.IFNA(VLOOKUP(CONCATENATE(A34,"FI"),'ALL Conditions'!A:E,5,FALSE),"G")),"R")</f>
        <v>R</v>
      </c>
      <c r="M34" s="8" t="str">
        <f>IFERROR(IF(SEARCH("FR",C34,1),_xlfn.IFNA(VLOOKUP(CONCATENATE(A34,"FR"),'ALL Conditions'!A:E,5,FALSE),"G")),"R")</f>
        <v>R</v>
      </c>
      <c r="N34" s="8" t="str">
        <f>IFERROR(IF(SEARCH("DE",C34,1),_xlfn.IFNA(VLOOKUP(CONCATENATE(A34,"DE"),'ALL Conditions'!A:E,5,FALSE),"G")),"R")</f>
        <v>R</v>
      </c>
      <c r="O34" s="8" t="str">
        <f>IFERROR(IF(SEARCH("GR",C34,1),_xlfn.IFNA(VLOOKUP(CONCATENATE(A34,"GR"),'ALL Conditions'!A:E,5,FALSE),"G")),"R")</f>
        <v>R</v>
      </c>
      <c r="P34" s="8" t="str">
        <f>IFERROR(IF(SEARCH("HU",C34,1),_xlfn.IFNA(VLOOKUP(CONCATENATE(A34,"HU"),'ALL Conditions'!A:E,5,FALSE),"G")),"R")</f>
        <v>R</v>
      </c>
      <c r="Q34" s="8" t="str">
        <f>IFERROR(IF(SEARCH("IE",C34,1),_xlfn.IFNA(VLOOKUP(CONCATENATE(A34,"IE"),'ALL Conditions'!A:E,5,FALSE),"G")),"R")</f>
        <v>R</v>
      </c>
      <c r="R34" s="8" t="str">
        <f>IFERROR(IF(SEARCH("IT",C34,1),_xlfn.IFNA(VLOOKUP(CONCATENATE(A34,"IT"),'ALL Conditions'!A:E,5,FALSE),"G")),"R")</f>
        <v>R</v>
      </c>
      <c r="S34" s="8" t="str">
        <f>IFERROR(IF(SEARCH("LV",C34,1),_xlfn.IFNA(VLOOKUP(CONCATENATE(A34,"LV"),'ALL Conditions'!A:E,5,FALSE),"G")),"R")</f>
        <v>R</v>
      </c>
      <c r="T34" s="8" t="str">
        <f>IFERROR(IF(SEARCH("LT",C34,1),_xlfn.IFNA(VLOOKUP(CONCATENATE(A34,"LT"),'ALL Conditions'!A:E,5,FALSE),"G")),"R")</f>
        <v>R</v>
      </c>
      <c r="U34" s="8" t="str">
        <f>IFERROR(IF(SEARCH("LU",C34,1),_xlfn.IFNA(VLOOKUP(CONCATENATE(A34,"LU"),'ALL Conditions'!A:E,5,FALSE),"G")),"R")</f>
        <v>R</v>
      </c>
      <c r="V34" s="8" t="str">
        <f>IFERROR(IF(SEARCH("MT",C34,1),_xlfn.IFNA(VLOOKUP(CONCATENATE(A34,"MT"),'ALL Conditions'!A:E,5,FALSE),"G")),"R")</f>
        <v>R</v>
      </c>
      <c r="W34" s="8" t="str">
        <f>IFERROR(IF(SEARCH("NL",C34,1),_xlfn.IFNA(VLOOKUP(CONCATENATE(A34,"NL"),'ALL Conditions'!A:E,5,FALSE),"G")),"R")</f>
        <v>R</v>
      </c>
      <c r="X34" s="8" t="str">
        <f>IFERROR(IF(SEARCH("PL",C34,1),_xlfn.IFNA(VLOOKUP(CONCATENATE(A34,"PL"),'ALL Conditions'!A:E,5,FALSE),"G")),"R")</f>
        <v>R</v>
      </c>
      <c r="Y34" s="8" t="str">
        <f>IFERROR(IF(SEARCH("PT",C34,1),_xlfn.IFNA(VLOOKUP(CONCATENATE(A34,"PT"),'ALL Conditions'!A:E,5,FALSE),"G")),"R")</f>
        <v>R</v>
      </c>
      <c r="Z34" s="8" t="str">
        <f>IFERROR(IF(SEARCH("RO",C34,1),_xlfn.IFNA(VLOOKUP(CONCATENATE(A34,"RO"),'ALL Conditions'!A:E,5,FALSE),"G")),"R")</f>
        <v>R</v>
      </c>
      <c r="AA34" s="8" t="str">
        <f>IFERROR(IF(SEARCH("SK",C34,1),_xlfn.IFNA(VLOOKUP(CONCATENATE(A34,"SK"),'ALL Conditions'!A:E,5,FALSE),"G")),"R")</f>
        <v>R</v>
      </c>
      <c r="AB34" s="8" t="str">
        <f>IFERROR(IF(SEARCH("SI",C34,1),_xlfn.IFNA(VLOOKUP(CONCATENATE(A34,"SI"),'ALL Conditions'!A:E,5,FALSE),"G")),"R")</f>
        <v>R</v>
      </c>
      <c r="AC34" s="8" t="str">
        <f>IFERROR(IF(SEARCH("ES",C34,1),_xlfn.IFNA(VLOOKUP(CONCATENATE(A34,"ES"),'ALL Conditions'!A:E,5,FALSE),"G")),"R")</f>
        <v>R</v>
      </c>
      <c r="AD34" s="8" t="str">
        <f>IFERROR(IF(SEARCH("SE",C34,1),_xlfn.IFNA(VLOOKUP(CONCATENATE(A34,"SE"),'ALL Conditions'!A:E,5,FALSE),"G")),"R")</f>
        <v>R</v>
      </c>
    </row>
    <row r="35" spans="1:30">
      <c r="A35" t="s">
        <v>101</v>
      </c>
      <c r="B35" t="s">
        <v>102</v>
      </c>
      <c r="C35" t="s">
        <v>728</v>
      </c>
      <c r="D35" s="9" t="str">
        <f>VLOOKUP(LEN(A35),'Restriction length-level'!A:B,2,FALSE)</f>
        <v>Commodity Code</v>
      </c>
      <c r="E35" s="8" t="str">
        <f>IFERROR(IF(SEARCH("AT",C35,1),_xlfn.IFNA(VLOOKUP(CONCATENATE(A35,"AT"),'ALL Conditions'!A:E,5,FALSE),"G")),"R")</f>
        <v>G</v>
      </c>
      <c r="F35" s="8" t="str">
        <f>IFERROR(IF(SEARCH("BE",C35,1),_xlfn.IFNA(VLOOKUP(CONCATENATE(A35,"BE"),'ALL Conditions'!A:E,5,FALSE),"G")),"R")</f>
        <v>R</v>
      </c>
      <c r="G35" s="8" t="str">
        <f>IFERROR(IF(SEARCH("BG",C35,1),_xlfn.IFNA(VLOOKUP(CONCATENATE(A35,"BG"),'ALL Conditions'!A:E,5,FALSE),"G")),"R")</f>
        <v>G</v>
      </c>
      <c r="H35" s="8" t="str">
        <f>IFERROR(IF(SEARCH("HR",C35,1),_xlfn.IFNA(VLOOKUP(CONCATENATE(A35,"HR"),'ALL Conditions'!A:E,5,FALSE),"G")),"R")</f>
        <v>G</v>
      </c>
      <c r="I35" s="8" t="str">
        <f>IFERROR(IF(SEARCH("CZ",C35,1),_xlfn.IFNA(VLOOKUP(CONCATENATE(A35,"CZ"),'ALL Conditions'!A:E,5,FALSE),"G")),"R")</f>
        <v>G</v>
      </c>
      <c r="J35" s="8" t="str">
        <f>IFERROR(IF(SEARCH("DK",C35,1),_xlfn.IFNA(VLOOKUP(CONCATENATE(A35,"DK"),'ALL Conditions'!A:E,5,FALSE),"G")),"R")</f>
        <v>G</v>
      </c>
      <c r="K35" s="8" t="str">
        <f>IFERROR(IF(SEARCH("EE",C35,1),_xlfn.IFNA(VLOOKUP(CONCATENATE(A35,"EE"),'ALL Conditions'!A:E,5,FALSE),"G")),"R")</f>
        <v>G</v>
      </c>
      <c r="L35" s="8" t="str">
        <f>IFERROR(IF(SEARCH("FI",C35,1),_xlfn.IFNA(VLOOKUP(CONCATENATE(A35,"FI"),'ALL Conditions'!A:E,5,FALSE),"G")),"R")</f>
        <v>G</v>
      </c>
      <c r="M35" s="8" t="str">
        <f>IFERROR(IF(SEARCH("FR",C35,1),_xlfn.IFNA(VLOOKUP(CONCATENATE(A35,"FR"),'ALL Conditions'!A:E,5,FALSE),"G")),"R")</f>
        <v>G</v>
      </c>
      <c r="N35" s="8" t="str">
        <f>IFERROR(IF(SEARCH("DE",C35,1),_xlfn.IFNA(VLOOKUP(CONCATENATE(A35,"DE"),'ALL Conditions'!A:E,5,FALSE),"G")),"R")</f>
        <v>G</v>
      </c>
      <c r="O35" s="8" t="str">
        <f>IFERROR(IF(SEARCH("GR",C35,1),_xlfn.IFNA(VLOOKUP(CONCATENATE(A35,"GR"),'ALL Conditions'!A:E,5,FALSE),"G")),"R")</f>
        <v>G</v>
      </c>
      <c r="P35" s="8" t="str">
        <f>IFERROR(IF(SEARCH("HU",C35,1),_xlfn.IFNA(VLOOKUP(CONCATENATE(A35,"HU"),'ALL Conditions'!A:E,5,FALSE),"G")),"R")</f>
        <v>G</v>
      </c>
      <c r="Q35" s="8" t="str">
        <f>IFERROR(IF(SEARCH("IE",C35,1),_xlfn.IFNA(VLOOKUP(CONCATENATE(A35,"IE"),'ALL Conditions'!A:E,5,FALSE),"G")),"R")</f>
        <v>G</v>
      </c>
      <c r="R35" s="8" t="str">
        <f>IFERROR(IF(SEARCH("IT",C35,1),_xlfn.IFNA(VLOOKUP(CONCATENATE(A35,"IT"),'ALL Conditions'!A:E,5,FALSE),"G")),"R")</f>
        <v>G</v>
      </c>
      <c r="S35" s="8" t="str">
        <f>IFERROR(IF(SEARCH("LV",C35,1),_xlfn.IFNA(VLOOKUP(CONCATENATE(A35,"LV"),'ALL Conditions'!A:E,5,FALSE),"G")),"R")</f>
        <v>G</v>
      </c>
      <c r="T35" s="8" t="str">
        <f>IFERROR(IF(SEARCH("LT",C35,1),_xlfn.IFNA(VLOOKUP(CONCATENATE(A35,"LT"),'ALL Conditions'!A:E,5,FALSE),"G")),"R")</f>
        <v>G</v>
      </c>
      <c r="U35" s="8" t="str">
        <f>IFERROR(IF(SEARCH("LU",C35,1),_xlfn.IFNA(VLOOKUP(CONCATENATE(A35,"LU"),'ALL Conditions'!A:E,5,FALSE),"G")),"R")</f>
        <v>G</v>
      </c>
      <c r="V35" s="8" t="str">
        <f>IFERROR(IF(SEARCH("MT",C35,1),_xlfn.IFNA(VLOOKUP(CONCATENATE(A35,"MT"),'ALL Conditions'!A:E,5,FALSE),"G")),"R")</f>
        <v>G</v>
      </c>
      <c r="W35" s="8" t="str">
        <f>IFERROR(IF(SEARCH("NL",C35,1),_xlfn.IFNA(VLOOKUP(CONCATENATE(A35,"NL"),'ALL Conditions'!A:E,5,FALSE),"G")),"R")</f>
        <v>G</v>
      </c>
      <c r="X35" s="8" t="str">
        <f>IFERROR(IF(SEARCH("PL",C35,1),_xlfn.IFNA(VLOOKUP(CONCATENATE(A35,"PL"),'ALL Conditions'!A:E,5,FALSE),"G")),"R")</f>
        <v>G</v>
      </c>
      <c r="Y35" s="8" t="str">
        <f>IFERROR(IF(SEARCH("PT",C35,1),_xlfn.IFNA(VLOOKUP(CONCATENATE(A35,"PT"),'ALL Conditions'!A:E,5,FALSE),"G")),"R")</f>
        <v>G</v>
      </c>
      <c r="Z35" s="8" t="str">
        <f>IFERROR(IF(SEARCH("RO",C35,1),_xlfn.IFNA(VLOOKUP(CONCATENATE(A35,"RO"),'ALL Conditions'!A:E,5,FALSE),"G")),"R")</f>
        <v>G</v>
      </c>
      <c r="AA35" s="8" t="str">
        <f>IFERROR(IF(SEARCH("SK",C35,1),_xlfn.IFNA(VLOOKUP(CONCATENATE(A35,"SK"),'ALL Conditions'!A:E,5,FALSE),"G")),"R")</f>
        <v>G</v>
      </c>
      <c r="AB35" s="8" t="str">
        <f>IFERROR(IF(SEARCH("SI",C35,1),_xlfn.IFNA(VLOOKUP(CONCATENATE(A35,"SI"),'ALL Conditions'!A:E,5,FALSE),"G")),"R")</f>
        <v>G</v>
      </c>
      <c r="AC35" s="8" t="str">
        <f>IFERROR(IF(SEARCH("ES",C35,1),_xlfn.IFNA(VLOOKUP(CONCATENATE(A35,"ES"),'ALL Conditions'!A:E,5,FALSE),"G")),"R")</f>
        <v>G</v>
      </c>
      <c r="AD35" s="8" t="str">
        <f>IFERROR(IF(SEARCH("SE",C35,1),_xlfn.IFNA(VLOOKUP(CONCATENATE(A35,"SE"),'ALL Conditions'!A:E,5,FALSE),"G")),"R")</f>
        <v>G</v>
      </c>
    </row>
    <row r="36" spans="1:30">
      <c r="A36" t="s">
        <v>731</v>
      </c>
      <c r="B36" t="s">
        <v>732</v>
      </c>
      <c r="C36" t="s">
        <v>95</v>
      </c>
      <c r="D36" s="9" t="str">
        <f>VLOOKUP(LEN(A36),'Restriction length-level'!A:B,2,FALSE)</f>
        <v>Commodity Code</v>
      </c>
      <c r="E36" s="8" t="str">
        <f>IFERROR(IF(SEARCH("AT",C36,1),_xlfn.IFNA(VLOOKUP(CONCATENATE(A36,"AT"),'ALL Conditions'!A:E,5,FALSE),"G")),"R")</f>
        <v>R</v>
      </c>
      <c r="F36" s="8" t="str">
        <f>IFERROR(IF(SEARCH("BE",C36,1),_xlfn.IFNA(VLOOKUP(CONCATENATE(A36,"BE"),'ALL Conditions'!A:E,5,FALSE),"G")),"R")</f>
        <v>R</v>
      </c>
      <c r="G36" s="8" t="str">
        <f>IFERROR(IF(SEARCH("BG",C36,1),_xlfn.IFNA(VLOOKUP(CONCATENATE(A36,"BG"),'ALL Conditions'!A:E,5,FALSE),"G")),"R")</f>
        <v>R</v>
      </c>
      <c r="H36" s="8" t="str">
        <f>IFERROR(IF(SEARCH("HR",C36,1),_xlfn.IFNA(VLOOKUP(CONCATENATE(A36,"HR"),'ALL Conditions'!A:E,5,FALSE),"G")),"R")</f>
        <v>R</v>
      </c>
      <c r="I36" s="8" t="str">
        <f>IFERROR(IF(SEARCH("CZ",C36,1),_xlfn.IFNA(VLOOKUP(CONCATENATE(A36,"CZ"),'ALL Conditions'!A:E,5,FALSE),"G")),"R")</f>
        <v>R</v>
      </c>
      <c r="J36" s="8" t="str">
        <f>IFERROR(IF(SEARCH("DK",C36,1),_xlfn.IFNA(VLOOKUP(CONCATENATE(A36,"DK"),'ALL Conditions'!A:E,5,FALSE),"G")),"R")</f>
        <v>R</v>
      </c>
      <c r="K36" s="8" t="str">
        <f>IFERROR(IF(SEARCH("EE",C36,1),_xlfn.IFNA(VLOOKUP(CONCATENATE(A36,"EE"),'ALL Conditions'!A:E,5,FALSE),"G")),"R")</f>
        <v>R</v>
      </c>
      <c r="L36" s="8" t="str">
        <f>IFERROR(IF(SEARCH("FI",C36,1),_xlfn.IFNA(VLOOKUP(CONCATENATE(A36,"FI"),'ALL Conditions'!A:E,5,FALSE),"G")),"R")</f>
        <v>R</v>
      </c>
      <c r="M36" s="8" t="str">
        <f>IFERROR(IF(SEARCH("FR",C36,1),_xlfn.IFNA(VLOOKUP(CONCATENATE(A36,"FR"),'ALL Conditions'!A:E,5,FALSE),"G")),"R")</f>
        <v>R</v>
      </c>
      <c r="N36" s="8" t="str">
        <f>IFERROR(IF(SEARCH("DE",C36,1),_xlfn.IFNA(VLOOKUP(CONCATENATE(A36,"DE"),'ALL Conditions'!A:E,5,FALSE),"G")),"R")</f>
        <v>R</v>
      </c>
      <c r="O36" s="8" t="str">
        <f>IFERROR(IF(SEARCH("GR",C36,1),_xlfn.IFNA(VLOOKUP(CONCATENATE(A36,"GR"),'ALL Conditions'!A:E,5,FALSE),"G")),"R")</f>
        <v>R</v>
      </c>
      <c r="P36" s="8" t="str">
        <f>IFERROR(IF(SEARCH("HU",C36,1),_xlfn.IFNA(VLOOKUP(CONCATENATE(A36,"HU"),'ALL Conditions'!A:E,5,FALSE),"G")),"R")</f>
        <v>R</v>
      </c>
      <c r="Q36" s="8" t="str">
        <f>IFERROR(IF(SEARCH("IE",C36,1),_xlfn.IFNA(VLOOKUP(CONCATENATE(A36,"IE"),'ALL Conditions'!A:E,5,FALSE),"G")),"R")</f>
        <v>G</v>
      </c>
      <c r="R36" s="8" t="str">
        <f>IFERROR(IF(SEARCH("IT",C36,1),_xlfn.IFNA(VLOOKUP(CONCATENATE(A36,"IT"),'ALL Conditions'!A:E,5,FALSE),"G")),"R")</f>
        <v>R</v>
      </c>
      <c r="S36" s="8" t="str">
        <f>IFERROR(IF(SEARCH("LV",C36,1),_xlfn.IFNA(VLOOKUP(CONCATENATE(A36,"LV"),'ALL Conditions'!A:E,5,FALSE),"G")),"R")</f>
        <v>R</v>
      </c>
      <c r="T36" s="8" t="str">
        <f>IFERROR(IF(SEARCH("LT",C36,1),_xlfn.IFNA(VLOOKUP(CONCATENATE(A36,"LT"),'ALL Conditions'!A:E,5,FALSE),"G")),"R")</f>
        <v>R</v>
      </c>
      <c r="U36" s="8" t="str">
        <f>IFERROR(IF(SEARCH("LU",C36,1),_xlfn.IFNA(VLOOKUP(CONCATENATE(A36,"LU"),'ALL Conditions'!A:E,5,FALSE),"G")),"R")</f>
        <v>R</v>
      </c>
      <c r="V36" s="8" t="str">
        <f>IFERROR(IF(SEARCH("MT",C36,1),_xlfn.IFNA(VLOOKUP(CONCATENATE(A36,"MT"),'ALL Conditions'!A:E,5,FALSE),"G")),"R")</f>
        <v>R</v>
      </c>
      <c r="W36" s="8" t="str">
        <f>IFERROR(IF(SEARCH("NL",C36,1),_xlfn.IFNA(VLOOKUP(CONCATENATE(A36,"NL"),'ALL Conditions'!A:E,5,FALSE),"G")),"R")</f>
        <v>R</v>
      </c>
      <c r="X36" s="8" t="str">
        <f>IFERROR(IF(SEARCH("PL",C36,1),_xlfn.IFNA(VLOOKUP(CONCATENATE(A36,"PL"),'ALL Conditions'!A:E,5,FALSE),"G")),"R")</f>
        <v>R</v>
      </c>
      <c r="Y36" s="8" t="str">
        <f>IFERROR(IF(SEARCH("PT",C36,1),_xlfn.IFNA(VLOOKUP(CONCATENATE(A36,"PT"),'ALL Conditions'!A:E,5,FALSE),"G")),"R")</f>
        <v>R</v>
      </c>
      <c r="Z36" s="8" t="str">
        <f>IFERROR(IF(SEARCH("RO",C36,1),_xlfn.IFNA(VLOOKUP(CONCATENATE(A36,"RO"),'ALL Conditions'!A:E,5,FALSE),"G")),"R")</f>
        <v>R</v>
      </c>
      <c r="AA36" s="8" t="str">
        <f>IFERROR(IF(SEARCH("SK",C36,1),_xlfn.IFNA(VLOOKUP(CONCATENATE(A36,"SK"),'ALL Conditions'!A:E,5,FALSE),"G")),"R")</f>
        <v>R</v>
      </c>
      <c r="AB36" s="8" t="str">
        <f>IFERROR(IF(SEARCH("SI",C36,1),_xlfn.IFNA(VLOOKUP(CONCATENATE(A36,"SI"),'ALL Conditions'!A:E,5,FALSE),"G")),"R")</f>
        <v>R</v>
      </c>
      <c r="AC36" s="8" t="str">
        <f>IFERROR(IF(SEARCH("ES",C36,1),_xlfn.IFNA(VLOOKUP(CONCATENATE(A36,"ES"),'ALL Conditions'!A:E,5,FALSE),"G")),"R")</f>
        <v>R</v>
      </c>
      <c r="AD36" s="8" t="str">
        <f>IFERROR(IF(SEARCH("SE",C36,1),_xlfn.IFNA(VLOOKUP(CONCATENATE(A36,"SE"),'ALL Conditions'!A:E,5,FALSE),"G")),"R")</f>
        <v>R</v>
      </c>
    </row>
    <row r="37" spans="1:30">
      <c r="A37" t="s">
        <v>105</v>
      </c>
      <c r="B37" t="s">
        <v>106</v>
      </c>
      <c r="D37" s="9" t="str">
        <f>VLOOKUP(LEN(A37),'Restriction length-level'!A:B,2,FALSE)</f>
        <v>Chapter</v>
      </c>
      <c r="E37" s="8" t="str">
        <f>IFERROR(IF(SEARCH("AT",C37,1),_xlfn.IFNA(VLOOKUP(CONCATENATE(A37,"AT"),'ALL Conditions'!A:E,5,FALSE),"G")),"R")</f>
        <v>R</v>
      </c>
      <c r="F37" s="8" t="str">
        <f>IFERROR(IF(SEARCH("BE",C37,1),_xlfn.IFNA(VLOOKUP(CONCATENATE(A37,"BE"),'ALL Conditions'!A:E,5,FALSE),"G")),"R")</f>
        <v>R</v>
      </c>
      <c r="G37" s="8" t="str">
        <f>IFERROR(IF(SEARCH("BG",C37,1),_xlfn.IFNA(VLOOKUP(CONCATENATE(A37,"BG"),'ALL Conditions'!A:E,5,FALSE),"G")),"R")</f>
        <v>R</v>
      </c>
      <c r="H37" s="8" t="str">
        <f>IFERROR(IF(SEARCH("HR",C37,1),_xlfn.IFNA(VLOOKUP(CONCATENATE(A37,"HR"),'ALL Conditions'!A:E,5,FALSE),"G")),"R")</f>
        <v>R</v>
      </c>
      <c r="I37" s="8" t="str">
        <f>IFERROR(IF(SEARCH("CZ",C37,1),_xlfn.IFNA(VLOOKUP(CONCATENATE(A37,"CZ"),'ALL Conditions'!A:E,5,FALSE),"G")),"R")</f>
        <v>R</v>
      </c>
      <c r="J37" s="8" t="str">
        <f>IFERROR(IF(SEARCH("DK",C37,1),_xlfn.IFNA(VLOOKUP(CONCATENATE(A37,"DK"),'ALL Conditions'!A:E,5,FALSE),"G")),"R")</f>
        <v>R</v>
      </c>
      <c r="K37" s="8" t="str">
        <f>IFERROR(IF(SEARCH("EE",C37,1),_xlfn.IFNA(VLOOKUP(CONCATENATE(A37,"EE"),'ALL Conditions'!A:E,5,FALSE),"G")),"R")</f>
        <v>R</v>
      </c>
      <c r="L37" s="8" t="str">
        <f>IFERROR(IF(SEARCH("FI",C37,1),_xlfn.IFNA(VLOOKUP(CONCATENATE(A37,"FI"),'ALL Conditions'!A:E,5,FALSE),"G")),"R")</f>
        <v>R</v>
      </c>
      <c r="M37" s="8" t="str">
        <f>IFERROR(IF(SEARCH("FR",C37,1),_xlfn.IFNA(VLOOKUP(CONCATENATE(A37,"FR"),'ALL Conditions'!A:E,5,FALSE),"G")),"R")</f>
        <v>R</v>
      </c>
      <c r="N37" s="8" t="str">
        <f>IFERROR(IF(SEARCH("DE",C37,1),_xlfn.IFNA(VLOOKUP(CONCATENATE(A37,"DE"),'ALL Conditions'!A:E,5,FALSE),"G")),"R")</f>
        <v>R</v>
      </c>
      <c r="O37" s="8" t="str">
        <f>IFERROR(IF(SEARCH("GR",C37,1),_xlfn.IFNA(VLOOKUP(CONCATENATE(A37,"GR"),'ALL Conditions'!A:E,5,FALSE),"G")),"R")</f>
        <v>R</v>
      </c>
      <c r="P37" s="8" t="str">
        <f>IFERROR(IF(SEARCH("HU",C37,1),_xlfn.IFNA(VLOOKUP(CONCATENATE(A37,"HU"),'ALL Conditions'!A:E,5,FALSE),"G")),"R")</f>
        <v>R</v>
      </c>
      <c r="Q37" s="8" t="str">
        <f>IFERROR(IF(SEARCH("IE",C37,1),_xlfn.IFNA(VLOOKUP(CONCATENATE(A37,"IE"),'ALL Conditions'!A:E,5,FALSE),"G")),"R")</f>
        <v>R</v>
      </c>
      <c r="R37" s="8" t="str">
        <f>IFERROR(IF(SEARCH("IT",C37,1),_xlfn.IFNA(VLOOKUP(CONCATENATE(A37,"IT"),'ALL Conditions'!A:E,5,FALSE),"G")),"R")</f>
        <v>R</v>
      </c>
      <c r="S37" s="8" t="str">
        <f>IFERROR(IF(SEARCH("LV",C37,1),_xlfn.IFNA(VLOOKUP(CONCATENATE(A37,"LV"),'ALL Conditions'!A:E,5,FALSE),"G")),"R")</f>
        <v>R</v>
      </c>
      <c r="T37" s="8" t="str">
        <f>IFERROR(IF(SEARCH("LT",C37,1),_xlfn.IFNA(VLOOKUP(CONCATENATE(A37,"LT"),'ALL Conditions'!A:E,5,FALSE),"G")),"R")</f>
        <v>R</v>
      </c>
      <c r="U37" s="8" t="str">
        <f>IFERROR(IF(SEARCH("LU",C37,1),_xlfn.IFNA(VLOOKUP(CONCATENATE(A37,"LU"),'ALL Conditions'!A:E,5,FALSE),"G")),"R")</f>
        <v>R</v>
      </c>
      <c r="V37" s="8" t="str">
        <f>IFERROR(IF(SEARCH("MT",C37,1),_xlfn.IFNA(VLOOKUP(CONCATENATE(A37,"MT"),'ALL Conditions'!A:E,5,FALSE),"G")),"R")</f>
        <v>R</v>
      </c>
      <c r="W37" s="8" t="str">
        <f>IFERROR(IF(SEARCH("NL",C37,1),_xlfn.IFNA(VLOOKUP(CONCATENATE(A37,"NL"),'ALL Conditions'!A:E,5,FALSE),"G")),"R")</f>
        <v>R</v>
      </c>
      <c r="X37" s="8" t="str">
        <f>IFERROR(IF(SEARCH("PL",C37,1),_xlfn.IFNA(VLOOKUP(CONCATENATE(A37,"PL"),'ALL Conditions'!A:E,5,FALSE),"G")),"R")</f>
        <v>R</v>
      </c>
      <c r="Y37" s="8" t="str">
        <f>IFERROR(IF(SEARCH("PT",C37,1),_xlfn.IFNA(VLOOKUP(CONCATENATE(A37,"PT"),'ALL Conditions'!A:E,5,FALSE),"G")),"R")</f>
        <v>R</v>
      </c>
      <c r="Z37" s="8" t="str">
        <f>IFERROR(IF(SEARCH("RO",C37,1),_xlfn.IFNA(VLOOKUP(CONCATENATE(A37,"RO"),'ALL Conditions'!A:E,5,FALSE),"G")),"R")</f>
        <v>R</v>
      </c>
      <c r="AA37" s="8" t="str">
        <f>IFERROR(IF(SEARCH("SK",C37,1),_xlfn.IFNA(VLOOKUP(CONCATENATE(A37,"SK"),'ALL Conditions'!A:E,5,FALSE),"G")),"R")</f>
        <v>R</v>
      </c>
      <c r="AB37" s="8" t="str">
        <f>IFERROR(IF(SEARCH("SI",C37,1),_xlfn.IFNA(VLOOKUP(CONCATENATE(A37,"SI"),'ALL Conditions'!A:E,5,FALSE),"G")),"R")</f>
        <v>R</v>
      </c>
      <c r="AC37" s="8" t="str">
        <f>IFERROR(IF(SEARCH("ES",C37,1),_xlfn.IFNA(VLOOKUP(CONCATENATE(A37,"ES"),'ALL Conditions'!A:E,5,FALSE),"G")),"R")</f>
        <v>R</v>
      </c>
      <c r="AD37" s="8" t="str">
        <f>IFERROR(IF(SEARCH("SE",C37,1),_xlfn.IFNA(VLOOKUP(CONCATENATE(A37,"SE"),'ALL Conditions'!A:E,5,FALSE),"G")),"R")</f>
        <v>R</v>
      </c>
    </row>
    <row r="38" spans="1:30">
      <c r="A38" t="s">
        <v>733</v>
      </c>
      <c r="B38" t="s">
        <v>734</v>
      </c>
      <c r="C38" t="s">
        <v>95</v>
      </c>
      <c r="D38" s="9" t="str">
        <f>VLOOKUP(LEN(A38),'Restriction length-level'!A:B,2,FALSE)</f>
        <v>Commodity Code</v>
      </c>
      <c r="E38" s="8" t="str">
        <f>IFERROR(IF(SEARCH("AT",C38,1),_xlfn.IFNA(VLOOKUP(CONCATENATE(A38,"AT"),'ALL Conditions'!A:E,5,FALSE),"G")),"R")</f>
        <v>R</v>
      </c>
      <c r="F38" s="8" t="str">
        <f>IFERROR(IF(SEARCH("BE",C38,1),_xlfn.IFNA(VLOOKUP(CONCATENATE(A38,"BE"),'ALL Conditions'!A:E,5,FALSE),"G")),"R")</f>
        <v>R</v>
      </c>
      <c r="G38" s="8" t="str">
        <f>IFERROR(IF(SEARCH("BG",C38,1),_xlfn.IFNA(VLOOKUP(CONCATENATE(A38,"BG"),'ALL Conditions'!A:E,5,FALSE),"G")),"R")</f>
        <v>R</v>
      </c>
      <c r="H38" s="8" t="str">
        <f>IFERROR(IF(SEARCH("HR",C38,1),_xlfn.IFNA(VLOOKUP(CONCATENATE(A38,"HR"),'ALL Conditions'!A:E,5,FALSE),"G")),"R")</f>
        <v>R</v>
      </c>
      <c r="I38" s="8" t="str">
        <f>IFERROR(IF(SEARCH("CZ",C38,1),_xlfn.IFNA(VLOOKUP(CONCATENATE(A38,"CZ"),'ALL Conditions'!A:E,5,FALSE),"G")),"R")</f>
        <v>R</v>
      </c>
      <c r="J38" s="8" t="str">
        <f>IFERROR(IF(SEARCH("DK",C38,1),_xlfn.IFNA(VLOOKUP(CONCATENATE(A38,"DK"),'ALL Conditions'!A:E,5,FALSE),"G")),"R")</f>
        <v>R</v>
      </c>
      <c r="K38" s="8" t="str">
        <f>IFERROR(IF(SEARCH("EE",C38,1),_xlfn.IFNA(VLOOKUP(CONCATENATE(A38,"EE"),'ALL Conditions'!A:E,5,FALSE),"G")),"R")</f>
        <v>R</v>
      </c>
      <c r="L38" s="8" t="str">
        <f>IFERROR(IF(SEARCH("FI",C38,1),_xlfn.IFNA(VLOOKUP(CONCATENATE(A38,"FI"),'ALL Conditions'!A:E,5,FALSE),"G")),"R")</f>
        <v>R</v>
      </c>
      <c r="M38" s="8" t="str">
        <f>IFERROR(IF(SEARCH("FR",C38,1),_xlfn.IFNA(VLOOKUP(CONCATENATE(A38,"FR"),'ALL Conditions'!A:E,5,FALSE),"G")),"R")</f>
        <v>R</v>
      </c>
      <c r="N38" s="8" t="str">
        <f>IFERROR(IF(SEARCH("DE",C38,1),_xlfn.IFNA(VLOOKUP(CONCATENATE(A38,"DE"),'ALL Conditions'!A:E,5,FALSE),"G")),"R")</f>
        <v>R</v>
      </c>
      <c r="O38" s="8" t="str">
        <f>IFERROR(IF(SEARCH("GR",C38,1),_xlfn.IFNA(VLOOKUP(CONCATENATE(A38,"GR"),'ALL Conditions'!A:E,5,FALSE),"G")),"R")</f>
        <v>R</v>
      </c>
      <c r="P38" s="8" t="str">
        <f>IFERROR(IF(SEARCH("HU",C38,1),_xlfn.IFNA(VLOOKUP(CONCATENATE(A38,"HU"),'ALL Conditions'!A:E,5,FALSE),"G")),"R")</f>
        <v>R</v>
      </c>
      <c r="Q38" s="8" t="str">
        <f>IFERROR(IF(SEARCH("IE",C38,1),_xlfn.IFNA(VLOOKUP(CONCATENATE(A38,"IE"),'ALL Conditions'!A:E,5,FALSE),"G")),"R")</f>
        <v>G</v>
      </c>
      <c r="R38" s="8" t="str">
        <f>IFERROR(IF(SEARCH("IT",C38,1),_xlfn.IFNA(VLOOKUP(CONCATENATE(A38,"IT"),'ALL Conditions'!A:E,5,FALSE),"G")),"R")</f>
        <v>R</v>
      </c>
      <c r="S38" s="8" t="str">
        <f>IFERROR(IF(SEARCH("LV",C38,1),_xlfn.IFNA(VLOOKUP(CONCATENATE(A38,"LV"),'ALL Conditions'!A:E,5,FALSE),"G")),"R")</f>
        <v>R</v>
      </c>
      <c r="T38" s="8" t="str">
        <f>IFERROR(IF(SEARCH("LT",C38,1),_xlfn.IFNA(VLOOKUP(CONCATENATE(A38,"LT"),'ALL Conditions'!A:E,5,FALSE),"G")),"R")</f>
        <v>R</v>
      </c>
      <c r="U38" s="8" t="str">
        <f>IFERROR(IF(SEARCH("LU",C38,1),_xlfn.IFNA(VLOOKUP(CONCATENATE(A38,"LU"),'ALL Conditions'!A:E,5,FALSE),"G")),"R")</f>
        <v>R</v>
      </c>
      <c r="V38" s="8" t="str">
        <f>IFERROR(IF(SEARCH("MT",C38,1),_xlfn.IFNA(VLOOKUP(CONCATENATE(A38,"MT"),'ALL Conditions'!A:E,5,FALSE),"G")),"R")</f>
        <v>R</v>
      </c>
      <c r="W38" s="8" t="str">
        <f>IFERROR(IF(SEARCH("NL",C38,1),_xlfn.IFNA(VLOOKUP(CONCATENATE(A38,"NL"),'ALL Conditions'!A:E,5,FALSE),"G")),"R")</f>
        <v>R</v>
      </c>
      <c r="X38" s="8" t="str">
        <f>IFERROR(IF(SEARCH("PL",C38,1),_xlfn.IFNA(VLOOKUP(CONCATENATE(A38,"PL"),'ALL Conditions'!A:E,5,FALSE),"G")),"R")</f>
        <v>R</v>
      </c>
      <c r="Y38" s="8" t="str">
        <f>IFERROR(IF(SEARCH("PT",C38,1),_xlfn.IFNA(VLOOKUP(CONCATENATE(A38,"PT"),'ALL Conditions'!A:E,5,FALSE),"G")),"R")</f>
        <v>R</v>
      </c>
      <c r="Z38" s="8" t="str">
        <f>IFERROR(IF(SEARCH("RO",C38,1),_xlfn.IFNA(VLOOKUP(CONCATENATE(A38,"RO"),'ALL Conditions'!A:E,5,FALSE),"G")),"R")</f>
        <v>R</v>
      </c>
      <c r="AA38" s="8" t="str">
        <f>IFERROR(IF(SEARCH("SK",C38,1),_xlfn.IFNA(VLOOKUP(CONCATENATE(A38,"SK"),'ALL Conditions'!A:E,5,FALSE),"G")),"R")</f>
        <v>R</v>
      </c>
      <c r="AB38" s="8" t="str">
        <f>IFERROR(IF(SEARCH("SI",C38,1),_xlfn.IFNA(VLOOKUP(CONCATENATE(A38,"SI"),'ALL Conditions'!A:E,5,FALSE),"G")),"R")</f>
        <v>R</v>
      </c>
      <c r="AC38" s="8" t="str">
        <f>IFERROR(IF(SEARCH("ES",C38,1),_xlfn.IFNA(VLOOKUP(CONCATENATE(A38,"ES"),'ALL Conditions'!A:E,5,FALSE),"G")),"R")</f>
        <v>R</v>
      </c>
      <c r="AD38" s="8" t="str">
        <f>IFERROR(IF(SEARCH("SE",C38,1),_xlfn.IFNA(VLOOKUP(CONCATENATE(A38,"SE"),'ALL Conditions'!A:E,5,FALSE),"G")),"R")</f>
        <v>R</v>
      </c>
    </row>
    <row r="39" spans="1:30">
      <c r="A39" t="s">
        <v>107</v>
      </c>
      <c r="B39" t="s">
        <v>108</v>
      </c>
      <c r="C39" t="s">
        <v>728</v>
      </c>
      <c r="D39" s="9" t="str">
        <f>VLOOKUP(LEN(A39),'Restriction length-level'!A:B,2,FALSE)</f>
        <v>Commodity Code</v>
      </c>
      <c r="E39" s="8" t="str">
        <f>IFERROR(IF(SEARCH("AT",C39,1),_xlfn.IFNA(VLOOKUP(CONCATENATE(A39,"AT"),'ALL Conditions'!A:E,5,FALSE),"G")),"R")</f>
        <v>G</v>
      </c>
      <c r="F39" s="8" t="str">
        <f>IFERROR(IF(SEARCH("BE",C39,1),_xlfn.IFNA(VLOOKUP(CONCATENATE(A39,"BE"),'ALL Conditions'!A:E,5,FALSE),"G")),"R")</f>
        <v>R</v>
      </c>
      <c r="G39" s="8" t="str">
        <f>IFERROR(IF(SEARCH("BG",C39,1),_xlfn.IFNA(VLOOKUP(CONCATENATE(A39,"BG"),'ALL Conditions'!A:E,5,FALSE),"G")),"R")</f>
        <v>G</v>
      </c>
      <c r="H39" s="8" t="str">
        <f>IFERROR(IF(SEARCH("HR",C39,1),_xlfn.IFNA(VLOOKUP(CONCATENATE(A39,"HR"),'ALL Conditions'!A:E,5,FALSE),"G")),"R")</f>
        <v>G</v>
      </c>
      <c r="I39" s="8" t="str">
        <f>IFERROR(IF(SEARCH("CZ",C39,1),_xlfn.IFNA(VLOOKUP(CONCATENATE(A39,"CZ"),'ALL Conditions'!A:E,5,FALSE),"G")),"R")</f>
        <v>G</v>
      </c>
      <c r="J39" s="8" t="str">
        <f>IFERROR(IF(SEARCH("DK",C39,1),_xlfn.IFNA(VLOOKUP(CONCATENATE(A39,"DK"),'ALL Conditions'!A:E,5,FALSE),"G")),"R")</f>
        <v>G</v>
      </c>
      <c r="K39" s="8" t="str">
        <f>IFERROR(IF(SEARCH("EE",C39,1),_xlfn.IFNA(VLOOKUP(CONCATENATE(A39,"EE"),'ALL Conditions'!A:E,5,FALSE),"G")),"R")</f>
        <v>G</v>
      </c>
      <c r="L39" s="8" t="str">
        <f>IFERROR(IF(SEARCH("FI",C39,1),_xlfn.IFNA(VLOOKUP(CONCATENATE(A39,"FI"),'ALL Conditions'!A:E,5,FALSE),"G")),"R")</f>
        <v>G</v>
      </c>
      <c r="M39" s="8" t="str">
        <f>IFERROR(IF(SEARCH("FR",C39,1),_xlfn.IFNA(VLOOKUP(CONCATENATE(A39,"FR"),'ALL Conditions'!A:E,5,FALSE),"G")),"R")</f>
        <v>G</v>
      </c>
      <c r="N39" s="8" t="str">
        <f>IFERROR(IF(SEARCH("DE",C39,1),_xlfn.IFNA(VLOOKUP(CONCATENATE(A39,"DE"),'ALL Conditions'!A:E,5,FALSE),"G")),"R")</f>
        <v>G</v>
      </c>
      <c r="O39" s="8" t="str">
        <f>IFERROR(IF(SEARCH("GR",C39,1),_xlfn.IFNA(VLOOKUP(CONCATENATE(A39,"GR"),'ALL Conditions'!A:E,5,FALSE),"G")),"R")</f>
        <v>G</v>
      </c>
      <c r="P39" s="8" t="str">
        <f>IFERROR(IF(SEARCH("HU",C39,1),_xlfn.IFNA(VLOOKUP(CONCATENATE(A39,"HU"),'ALL Conditions'!A:E,5,FALSE),"G")),"R")</f>
        <v>G</v>
      </c>
      <c r="Q39" s="8" t="str">
        <f>IFERROR(IF(SEARCH("IE",C39,1),_xlfn.IFNA(VLOOKUP(CONCATENATE(A39,"IE"),'ALL Conditions'!A:E,5,FALSE),"G")),"R")</f>
        <v>G</v>
      </c>
      <c r="R39" s="8" t="str">
        <f>IFERROR(IF(SEARCH("IT",C39,1),_xlfn.IFNA(VLOOKUP(CONCATENATE(A39,"IT"),'ALL Conditions'!A:E,5,FALSE),"G")),"R")</f>
        <v>G</v>
      </c>
      <c r="S39" s="8" t="str">
        <f>IFERROR(IF(SEARCH("LV",C39,1),_xlfn.IFNA(VLOOKUP(CONCATENATE(A39,"LV"),'ALL Conditions'!A:E,5,FALSE),"G")),"R")</f>
        <v>G</v>
      </c>
      <c r="T39" s="8" t="str">
        <f>IFERROR(IF(SEARCH("LT",C39,1),_xlfn.IFNA(VLOOKUP(CONCATENATE(A39,"LT"),'ALL Conditions'!A:E,5,FALSE),"G")),"R")</f>
        <v>G</v>
      </c>
      <c r="U39" s="8" t="str">
        <f>IFERROR(IF(SEARCH("LU",C39,1),_xlfn.IFNA(VLOOKUP(CONCATENATE(A39,"LU"),'ALL Conditions'!A:E,5,FALSE),"G")),"R")</f>
        <v>G</v>
      </c>
      <c r="V39" s="8" t="str">
        <f>IFERROR(IF(SEARCH("MT",C39,1),_xlfn.IFNA(VLOOKUP(CONCATENATE(A39,"MT"),'ALL Conditions'!A:E,5,FALSE),"G")),"R")</f>
        <v>G</v>
      </c>
      <c r="W39" s="8" t="str">
        <f>IFERROR(IF(SEARCH("NL",C39,1),_xlfn.IFNA(VLOOKUP(CONCATENATE(A39,"NL"),'ALL Conditions'!A:E,5,FALSE),"G")),"R")</f>
        <v>G</v>
      </c>
      <c r="X39" s="8" t="str">
        <f>IFERROR(IF(SEARCH("PL",C39,1),_xlfn.IFNA(VLOOKUP(CONCATENATE(A39,"PL"),'ALL Conditions'!A:E,5,FALSE),"G")),"R")</f>
        <v>G</v>
      </c>
      <c r="Y39" s="8" t="str">
        <f>IFERROR(IF(SEARCH("PT",C39,1),_xlfn.IFNA(VLOOKUP(CONCATENATE(A39,"PT"),'ALL Conditions'!A:E,5,FALSE),"G")),"R")</f>
        <v>G</v>
      </c>
      <c r="Z39" s="8" t="str">
        <f>IFERROR(IF(SEARCH("RO",C39,1),_xlfn.IFNA(VLOOKUP(CONCATENATE(A39,"RO"),'ALL Conditions'!A:E,5,FALSE),"G")),"R")</f>
        <v>G</v>
      </c>
      <c r="AA39" s="8" t="str">
        <f>IFERROR(IF(SEARCH("SK",C39,1),_xlfn.IFNA(VLOOKUP(CONCATENATE(A39,"SK"),'ALL Conditions'!A:E,5,FALSE),"G")),"R")</f>
        <v>G</v>
      </c>
      <c r="AB39" s="8" t="str">
        <f>IFERROR(IF(SEARCH("SI",C39,1),_xlfn.IFNA(VLOOKUP(CONCATENATE(A39,"SI"),'ALL Conditions'!A:E,5,FALSE),"G")),"R")</f>
        <v>G</v>
      </c>
      <c r="AC39" s="8" t="str">
        <f>IFERROR(IF(SEARCH("ES",C39,1),_xlfn.IFNA(VLOOKUP(CONCATENATE(A39,"ES"),'ALL Conditions'!A:E,5,FALSE),"G")),"R")</f>
        <v>G</v>
      </c>
      <c r="AD39" s="8" t="str">
        <f>IFERROR(IF(SEARCH("SE",C39,1),_xlfn.IFNA(VLOOKUP(CONCATENATE(A39,"SE"),'ALL Conditions'!A:E,5,FALSE),"G")),"R")</f>
        <v>G</v>
      </c>
    </row>
    <row r="40" spans="1:30">
      <c r="A40" t="s">
        <v>109</v>
      </c>
      <c r="B40" t="s">
        <v>110</v>
      </c>
      <c r="C40" t="s">
        <v>728</v>
      </c>
      <c r="D40" s="9" t="str">
        <f>VLOOKUP(LEN(A40),'Restriction length-level'!A:B,2,FALSE)</f>
        <v>Commodity Code</v>
      </c>
      <c r="E40" s="8" t="str">
        <f>IFERROR(IF(SEARCH("AT",C40,1),_xlfn.IFNA(VLOOKUP(CONCATENATE(A40,"AT"),'ALL Conditions'!A:E,5,FALSE),"G")),"R")</f>
        <v>G</v>
      </c>
      <c r="F40" s="8" t="str">
        <f>IFERROR(IF(SEARCH("BE",C40,1),_xlfn.IFNA(VLOOKUP(CONCATENATE(A40,"BE"),'ALL Conditions'!A:E,5,FALSE),"G")),"R")</f>
        <v>R</v>
      </c>
      <c r="G40" s="8" t="str">
        <f>IFERROR(IF(SEARCH("BG",C40,1),_xlfn.IFNA(VLOOKUP(CONCATENATE(A40,"BG"),'ALL Conditions'!A:E,5,FALSE),"G")),"R")</f>
        <v>G</v>
      </c>
      <c r="H40" s="8" t="str">
        <f>IFERROR(IF(SEARCH("HR",C40,1),_xlfn.IFNA(VLOOKUP(CONCATENATE(A40,"HR"),'ALL Conditions'!A:E,5,FALSE),"G")),"R")</f>
        <v>G</v>
      </c>
      <c r="I40" s="8" t="str">
        <f>IFERROR(IF(SEARCH("CZ",C40,1),_xlfn.IFNA(VLOOKUP(CONCATENATE(A40,"CZ"),'ALL Conditions'!A:E,5,FALSE),"G")),"R")</f>
        <v>G</v>
      </c>
      <c r="J40" s="8" t="str">
        <f>IFERROR(IF(SEARCH("DK",C40,1),_xlfn.IFNA(VLOOKUP(CONCATENATE(A40,"DK"),'ALL Conditions'!A:E,5,FALSE),"G")),"R")</f>
        <v>G</v>
      </c>
      <c r="K40" s="8" t="str">
        <f>IFERROR(IF(SEARCH("EE",C40,1),_xlfn.IFNA(VLOOKUP(CONCATENATE(A40,"EE"),'ALL Conditions'!A:E,5,FALSE),"G")),"R")</f>
        <v>G</v>
      </c>
      <c r="L40" s="8" t="str">
        <f>IFERROR(IF(SEARCH("FI",C40,1),_xlfn.IFNA(VLOOKUP(CONCATENATE(A40,"FI"),'ALL Conditions'!A:E,5,FALSE),"G")),"R")</f>
        <v>G</v>
      </c>
      <c r="M40" s="8" t="str">
        <f>IFERROR(IF(SEARCH("FR",C40,1),_xlfn.IFNA(VLOOKUP(CONCATENATE(A40,"FR"),'ALL Conditions'!A:E,5,FALSE),"G")),"R")</f>
        <v>G</v>
      </c>
      <c r="N40" s="8" t="str">
        <f>IFERROR(IF(SEARCH("DE",C40,1),_xlfn.IFNA(VLOOKUP(CONCATENATE(A40,"DE"),'ALL Conditions'!A:E,5,FALSE),"G")),"R")</f>
        <v>G</v>
      </c>
      <c r="O40" s="8" t="str">
        <f>IFERROR(IF(SEARCH("GR",C40,1),_xlfn.IFNA(VLOOKUP(CONCATENATE(A40,"GR"),'ALL Conditions'!A:E,5,FALSE),"G")),"R")</f>
        <v>G</v>
      </c>
      <c r="P40" s="8" t="str">
        <f>IFERROR(IF(SEARCH("HU",C40,1),_xlfn.IFNA(VLOOKUP(CONCATENATE(A40,"HU"),'ALL Conditions'!A:E,5,FALSE),"G")),"R")</f>
        <v>G</v>
      </c>
      <c r="Q40" s="8" t="str">
        <f>IFERROR(IF(SEARCH("IE",C40,1),_xlfn.IFNA(VLOOKUP(CONCATENATE(A40,"IE"),'ALL Conditions'!A:E,5,FALSE),"G")),"R")</f>
        <v>G</v>
      </c>
      <c r="R40" s="8" t="str">
        <f>IFERROR(IF(SEARCH("IT",C40,1),_xlfn.IFNA(VLOOKUP(CONCATENATE(A40,"IT"),'ALL Conditions'!A:E,5,FALSE),"G")),"R")</f>
        <v>G</v>
      </c>
      <c r="S40" s="8" t="str">
        <f>IFERROR(IF(SEARCH("LV",C40,1),_xlfn.IFNA(VLOOKUP(CONCATENATE(A40,"LV"),'ALL Conditions'!A:E,5,FALSE),"G")),"R")</f>
        <v>G</v>
      </c>
      <c r="T40" s="8" t="str">
        <f>IFERROR(IF(SEARCH("LT",C40,1),_xlfn.IFNA(VLOOKUP(CONCATENATE(A40,"LT"),'ALL Conditions'!A:E,5,FALSE),"G")),"R")</f>
        <v>G</v>
      </c>
      <c r="U40" s="8" t="str">
        <f>IFERROR(IF(SEARCH("LU",C40,1),_xlfn.IFNA(VLOOKUP(CONCATENATE(A40,"LU"),'ALL Conditions'!A:E,5,FALSE),"G")),"R")</f>
        <v>G</v>
      </c>
      <c r="V40" s="8" t="str">
        <f>IFERROR(IF(SEARCH("MT",C40,1),_xlfn.IFNA(VLOOKUP(CONCATENATE(A40,"MT"),'ALL Conditions'!A:E,5,FALSE),"G")),"R")</f>
        <v>G</v>
      </c>
      <c r="W40" s="8" t="str">
        <f>IFERROR(IF(SEARCH("NL",C40,1),_xlfn.IFNA(VLOOKUP(CONCATENATE(A40,"NL"),'ALL Conditions'!A:E,5,FALSE),"G")),"R")</f>
        <v>G</v>
      </c>
      <c r="X40" s="8" t="str">
        <f>IFERROR(IF(SEARCH("PL",C40,1),_xlfn.IFNA(VLOOKUP(CONCATENATE(A40,"PL"),'ALL Conditions'!A:E,5,FALSE),"G")),"R")</f>
        <v>G</v>
      </c>
      <c r="Y40" s="8" t="str">
        <f>IFERROR(IF(SEARCH("PT",C40,1),_xlfn.IFNA(VLOOKUP(CONCATENATE(A40,"PT"),'ALL Conditions'!A:E,5,FALSE),"G")),"R")</f>
        <v>G</v>
      </c>
      <c r="Z40" s="8" t="str">
        <f>IFERROR(IF(SEARCH("RO",C40,1),_xlfn.IFNA(VLOOKUP(CONCATENATE(A40,"RO"),'ALL Conditions'!A:E,5,FALSE),"G")),"R")</f>
        <v>G</v>
      </c>
      <c r="AA40" s="8" t="str">
        <f>IFERROR(IF(SEARCH("SK",C40,1),_xlfn.IFNA(VLOOKUP(CONCATENATE(A40,"SK"),'ALL Conditions'!A:E,5,FALSE),"G")),"R")</f>
        <v>G</v>
      </c>
      <c r="AB40" s="8" t="str">
        <f>IFERROR(IF(SEARCH("SI",C40,1),_xlfn.IFNA(VLOOKUP(CONCATENATE(A40,"SI"),'ALL Conditions'!A:E,5,FALSE),"G")),"R")</f>
        <v>G</v>
      </c>
      <c r="AC40" s="8" t="str">
        <f>IFERROR(IF(SEARCH("ES",C40,1),_xlfn.IFNA(VLOOKUP(CONCATENATE(A40,"ES"),'ALL Conditions'!A:E,5,FALSE),"G")),"R")</f>
        <v>G</v>
      </c>
      <c r="AD40" s="8" t="str">
        <f>IFERROR(IF(SEARCH("SE",C40,1),_xlfn.IFNA(VLOOKUP(CONCATENATE(A40,"SE"),'ALL Conditions'!A:E,5,FALSE),"G")),"R")</f>
        <v>G</v>
      </c>
    </row>
    <row r="41" spans="1:30">
      <c r="A41" t="s">
        <v>111</v>
      </c>
      <c r="B41" t="s">
        <v>112</v>
      </c>
      <c r="D41" s="9" t="str">
        <f>VLOOKUP(LEN(A41),'Restriction length-level'!A:B,2,FALSE)</f>
        <v>Chapter</v>
      </c>
      <c r="E41" s="8" t="str">
        <f>IFERROR(IF(SEARCH("AT",C41,1),_xlfn.IFNA(VLOOKUP(CONCATENATE(A41,"AT"),'ALL Conditions'!A:E,5,FALSE),"G")),"R")</f>
        <v>R</v>
      </c>
      <c r="F41" s="8" t="str">
        <f>IFERROR(IF(SEARCH("BE",C41,1),_xlfn.IFNA(VLOOKUP(CONCATENATE(A41,"BE"),'ALL Conditions'!A:E,5,FALSE),"G")),"R")</f>
        <v>R</v>
      </c>
      <c r="G41" s="8" t="str">
        <f>IFERROR(IF(SEARCH("BG",C41,1),_xlfn.IFNA(VLOOKUP(CONCATENATE(A41,"BG"),'ALL Conditions'!A:E,5,FALSE),"G")),"R")</f>
        <v>R</v>
      </c>
      <c r="H41" s="8" t="str">
        <f>IFERROR(IF(SEARCH("HR",C41,1),_xlfn.IFNA(VLOOKUP(CONCATENATE(A41,"HR"),'ALL Conditions'!A:E,5,FALSE),"G")),"R")</f>
        <v>R</v>
      </c>
      <c r="I41" s="8" t="str">
        <f>IFERROR(IF(SEARCH("CZ",C41,1),_xlfn.IFNA(VLOOKUP(CONCATENATE(A41,"CZ"),'ALL Conditions'!A:E,5,FALSE),"G")),"R")</f>
        <v>R</v>
      </c>
      <c r="J41" s="8" t="str">
        <f>IFERROR(IF(SEARCH("DK",C41,1),_xlfn.IFNA(VLOOKUP(CONCATENATE(A41,"DK"),'ALL Conditions'!A:E,5,FALSE),"G")),"R")</f>
        <v>R</v>
      </c>
      <c r="K41" s="8" t="str">
        <f>IFERROR(IF(SEARCH("EE",C41,1),_xlfn.IFNA(VLOOKUP(CONCATENATE(A41,"EE"),'ALL Conditions'!A:E,5,FALSE),"G")),"R")</f>
        <v>R</v>
      </c>
      <c r="L41" s="8" t="str">
        <f>IFERROR(IF(SEARCH("FI",C41,1),_xlfn.IFNA(VLOOKUP(CONCATENATE(A41,"FI"),'ALL Conditions'!A:E,5,FALSE),"G")),"R")</f>
        <v>R</v>
      </c>
      <c r="M41" s="8" t="str">
        <f>IFERROR(IF(SEARCH("FR",C41,1),_xlfn.IFNA(VLOOKUP(CONCATENATE(A41,"FR"),'ALL Conditions'!A:E,5,FALSE),"G")),"R")</f>
        <v>R</v>
      </c>
      <c r="N41" s="8" t="str">
        <f>IFERROR(IF(SEARCH("DE",C41,1),_xlfn.IFNA(VLOOKUP(CONCATENATE(A41,"DE"),'ALL Conditions'!A:E,5,FALSE),"G")),"R")</f>
        <v>R</v>
      </c>
      <c r="O41" s="8" t="str">
        <f>IFERROR(IF(SEARCH("GR",C41,1),_xlfn.IFNA(VLOOKUP(CONCATENATE(A41,"GR"),'ALL Conditions'!A:E,5,FALSE),"G")),"R")</f>
        <v>R</v>
      </c>
      <c r="P41" s="8" t="str">
        <f>IFERROR(IF(SEARCH("HU",C41,1),_xlfn.IFNA(VLOOKUP(CONCATENATE(A41,"HU"),'ALL Conditions'!A:E,5,FALSE),"G")),"R")</f>
        <v>R</v>
      </c>
      <c r="Q41" s="8" t="str">
        <f>IFERROR(IF(SEARCH("IE",C41,1),_xlfn.IFNA(VLOOKUP(CONCATENATE(A41,"IE"),'ALL Conditions'!A:E,5,FALSE),"G")),"R")</f>
        <v>R</v>
      </c>
      <c r="R41" s="8" t="str">
        <f>IFERROR(IF(SEARCH("IT",C41,1),_xlfn.IFNA(VLOOKUP(CONCATENATE(A41,"IT"),'ALL Conditions'!A:E,5,FALSE),"G")),"R")</f>
        <v>R</v>
      </c>
      <c r="S41" s="8" t="str">
        <f>IFERROR(IF(SEARCH("LV",C41,1),_xlfn.IFNA(VLOOKUP(CONCATENATE(A41,"LV"),'ALL Conditions'!A:E,5,FALSE),"G")),"R")</f>
        <v>R</v>
      </c>
      <c r="T41" s="8" t="str">
        <f>IFERROR(IF(SEARCH("LT",C41,1),_xlfn.IFNA(VLOOKUP(CONCATENATE(A41,"LT"),'ALL Conditions'!A:E,5,FALSE),"G")),"R")</f>
        <v>R</v>
      </c>
      <c r="U41" s="8" t="str">
        <f>IFERROR(IF(SEARCH("LU",C41,1),_xlfn.IFNA(VLOOKUP(CONCATENATE(A41,"LU"),'ALL Conditions'!A:E,5,FALSE),"G")),"R")</f>
        <v>R</v>
      </c>
      <c r="V41" s="8" t="str">
        <f>IFERROR(IF(SEARCH("MT",C41,1),_xlfn.IFNA(VLOOKUP(CONCATENATE(A41,"MT"),'ALL Conditions'!A:E,5,FALSE),"G")),"R")</f>
        <v>R</v>
      </c>
      <c r="W41" s="8" t="str">
        <f>IFERROR(IF(SEARCH("NL",C41,1),_xlfn.IFNA(VLOOKUP(CONCATENATE(A41,"NL"),'ALL Conditions'!A:E,5,FALSE),"G")),"R")</f>
        <v>R</v>
      </c>
      <c r="X41" s="8" t="str">
        <f>IFERROR(IF(SEARCH("PL",C41,1),_xlfn.IFNA(VLOOKUP(CONCATENATE(A41,"PL"),'ALL Conditions'!A:E,5,FALSE),"G")),"R")</f>
        <v>R</v>
      </c>
      <c r="Y41" s="8" t="str">
        <f>IFERROR(IF(SEARCH("PT",C41,1),_xlfn.IFNA(VLOOKUP(CONCATENATE(A41,"PT"),'ALL Conditions'!A:E,5,FALSE),"G")),"R")</f>
        <v>R</v>
      </c>
      <c r="Z41" s="8" t="str">
        <f>IFERROR(IF(SEARCH("RO",C41,1),_xlfn.IFNA(VLOOKUP(CONCATENATE(A41,"RO"),'ALL Conditions'!A:E,5,FALSE),"G")),"R")</f>
        <v>R</v>
      </c>
      <c r="AA41" s="8" t="str">
        <f>IFERROR(IF(SEARCH("SK",C41,1),_xlfn.IFNA(VLOOKUP(CONCATENATE(A41,"SK"),'ALL Conditions'!A:E,5,FALSE),"G")),"R")</f>
        <v>R</v>
      </c>
      <c r="AB41" s="8" t="str">
        <f>IFERROR(IF(SEARCH("SI",C41,1),_xlfn.IFNA(VLOOKUP(CONCATENATE(A41,"SI"),'ALL Conditions'!A:E,5,FALSE),"G")),"R")</f>
        <v>R</v>
      </c>
      <c r="AC41" s="8" t="str">
        <f>IFERROR(IF(SEARCH("ES",C41,1),_xlfn.IFNA(VLOOKUP(CONCATENATE(A41,"ES"),'ALL Conditions'!A:E,5,FALSE),"G")),"R")</f>
        <v>R</v>
      </c>
      <c r="AD41" s="8" t="str">
        <f>IFERROR(IF(SEARCH("SE",C41,1),_xlfn.IFNA(VLOOKUP(CONCATENATE(A41,"SE"),'ALL Conditions'!A:E,5,FALSE),"G")),"R")</f>
        <v>R</v>
      </c>
    </row>
    <row r="42" spans="1:30">
      <c r="A42" t="s">
        <v>115</v>
      </c>
      <c r="B42" t="s">
        <v>116</v>
      </c>
      <c r="C42" t="s">
        <v>728</v>
      </c>
      <c r="D42" s="9" t="str">
        <f>VLOOKUP(LEN(A42),'Restriction length-level'!A:B,2,FALSE)</f>
        <v>Commodity Code</v>
      </c>
      <c r="E42" s="8" t="str">
        <f>IFERROR(IF(SEARCH("AT",C42,1),_xlfn.IFNA(VLOOKUP(CONCATENATE(A42,"AT"),'ALL Conditions'!A:E,5,FALSE),"G")),"R")</f>
        <v>G</v>
      </c>
      <c r="F42" s="8" t="str">
        <f>IFERROR(IF(SEARCH("BE",C42,1),_xlfn.IFNA(VLOOKUP(CONCATENATE(A42,"BE"),'ALL Conditions'!A:E,5,FALSE),"G")),"R")</f>
        <v>R</v>
      </c>
      <c r="G42" s="8" t="str">
        <f>IFERROR(IF(SEARCH("BG",C42,1),_xlfn.IFNA(VLOOKUP(CONCATENATE(A42,"BG"),'ALL Conditions'!A:E,5,FALSE),"G")),"R")</f>
        <v>G</v>
      </c>
      <c r="H42" s="8" t="str">
        <f>IFERROR(IF(SEARCH("HR",C42,1),_xlfn.IFNA(VLOOKUP(CONCATENATE(A42,"HR"),'ALL Conditions'!A:E,5,FALSE),"G")),"R")</f>
        <v>G</v>
      </c>
      <c r="I42" s="8" t="str">
        <f>IFERROR(IF(SEARCH("CZ",C42,1),_xlfn.IFNA(VLOOKUP(CONCATENATE(A42,"CZ"),'ALL Conditions'!A:E,5,FALSE),"G")),"R")</f>
        <v>G</v>
      </c>
      <c r="J42" s="8" t="str">
        <f>IFERROR(IF(SEARCH("DK",C42,1),_xlfn.IFNA(VLOOKUP(CONCATENATE(A42,"DK"),'ALL Conditions'!A:E,5,FALSE),"G")),"R")</f>
        <v>G</v>
      </c>
      <c r="K42" s="8" t="str">
        <f>IFERROR(IF(SEARCH("EE",C42,1),_xlfn.IFNA(VLOOKUP(CONCATENATE(A42,"EE"),'ALL Conditions'!A:E,5,FALSE),"G")),"R")</f>
        <v>G</v>
      </c>
      <c r="L42" s="8" t="str">
        <f>IFERROR(IF(SEARCH("FI",C42,1),_xlfn.IFNA(VLOOKUP(CONCATENATE(A42,"FI"),'ALL Conditions'!A:E,5,FALSE),"G")),"R")</f>
        <v>G</v>
      </c>
      <c r="M42" s="8" t="str">
        <f>IFERROR(IF(SEARCH("FR",C42,1),_xlfn.IFNA(VLOOKUP(CONCATENATE(A42,"FR"),'ALL Conditions'!A:E,5,FALSE),"G")),"R")</f>
        <v>G</v>
      </c>
      <c r="N42" s="8" t="str">
        <f>IFERROR(IF(SEARCH("DE",C42,1),_xlfn.IFNA(VLOOKUP(CONCATENATE(A42,"DE"),'ALL Conditions'!A:E,5,FALSE),"G")),"R")</f>
        <v>G</v>
      </c>
      <c r="O42" s="8" t="str">
        <f>IFERROR(IF(SEARCH("GR",C42,1),_xlfn.IFNA(VLOOKUP(CONCATENATE(A42,"GR"),'ALL Conditions'!A:E,5,FALSE),"G")),"R")</f>
        <v>G</v>
      </c>
      <c r="P42" s="8" t="str">
        <f>IFERROR(IF(SEARCH("HU",C42,1),_xlfn.IFNA(VLOOKUP(CONCATENATE(A42,"HU"),'ALL Conditions'!A:E,5,FALSE),"G")),"R")</f>
        <v>G</v>
      </c>
      <c r="Q42" s="8" t="str">
        <f>IFERROR(IF(SEARCH("IE",C42,1),_xlfn.IFNA(VLOOKUP(CONCATENATE(A42,"IE"),'ALL Conditions'!A:E,5,FALSE),"G")),"R")</f>
        <v>G</v>
      </c>
      <c r="R42" s="8" t="str">
        <f>IFERROR(IF(SEARCH("IT",C42,1),_xlfn.IFNA(VLOOKUP(CONCATENATE(A42,"IT"),'ALL Conditions'!A:E,5,FALSE),"G")),"R")</f>
        <v>G</v>
      </c>
      <c r="S42" s="8" t="str">
        <f>IFERROR(IF(SEARCH("LV",C42,1),_xlfn.IFNA(VLOOKUP(CONCATENATE(A42,"LV"),'ALL Conditions'!A:E,5,FALSE),"G")),"R")</f>
        <v>G</v>
      </c>
      <c r="T42" s="8" t="str">
        <f>IFERROR(IF(SEARCH("LT",C42,1),_xlfn.IFNA(VLOOKUP(CONCATENATE(A42,"LT"),'ALL Conditions'!A:E,5,FALSE),"G")),"R")</f>
        <v>G</v>
      </c>
      <c r="U42" s="8" t="str">
        <f>IFERROR(IF(SEARCH("LU",C42,1),_xlfn.IFNA(VLOOKUP(CONCATENATE(A42,"LU"),'ALL Conditions'!A:E,5,FALSE),"G")),"R")</f>
        <v>G</v>
      </c>
      <c r="V42" s="8" t="str">
        <f>IFERROR(IF(SEARCH("MT",C42,1),_xlfn.IFNA(VLOOKUP(CONCATENATE(A42,"MT"),'ALL Conditions'!A:E,5,FALSE),"G")),"R")</f>
        <v>G</v>
      </c>
      <c r="W42" s="8" t="str">
        <f>IFERROR(IF(SEARCH("NL",C42,1),_xlfn.IFNA(VLOOKUP(CONCATENATE(A42,"NL"),'ALL Conditions'!A:E,5,FALSE),"G")),"R")</f>
        <v>G</v>
      </c>
      <c r="X42" s="8" t="str">
        <f>IFERROR(IF(SEARCH("PL",C42,1),_xlfn.IFNA(VLOOKUP(CONCATENATE(A42,"PL"),'ALL Conditions'!A:E,5,FALSE),"G")),"R")</f>
        <v>G</v>
      </c>
      <c r="Y42" s="8" t="str">
        <f>IFERROR(IF(SEARCH("PT",C42,1),_xlfn.IFNA(VLOOKUP(CONCATENATE(A42,"PT"),'ALL Conditions'!A:E,5,FALSE),"G")),"R")</f>
        <v>G</v>
      </c>
      <c r="Z42" s="8" t="str">
        <f>IFERROR(IF(SEARCH("RO",C42,1),_xlfn.IFNA(VLOOKUP(CONCATENATE(A42,"RO"),'ALL Conditions'!A:E,5,FALSE),"G")),"R")</f>
        <v>G</v>
      </c>
      <c r="AA42" s="8" t="str">
        <f>IFERROR(IF(SEARCH("SK",C42,1),_xlfn.IFNA(VLOOKUP(CONCATENATE(A42,"SK"),'ALL Conditions'!A:E,5,FALSE),"G")),"R")</f>
        <v>G</v>
      </c>
      <c r="AB42" s="8" t="str">
        <f>IFERROR(IF(SEARCH("SI",C42,1),_xlfn.IFNA(VLOOKUP(CONCATENATE(A42,"SI"),'ALL Conditions'!A:E,5,FALSE),"G")),"R")</f>
        <v>G</v>
      </c>
      <c r="AC42" s="8" t="str">
        <f>IFERROR(IF(SEARCH("ES",C42,1),_xlfn.IFNA(VLOOKUP(CONCATENATE(A42,"ES"),'ALL Conditions'!A:E,5,FALSE),"G")),"R")</f>
        <v>G</v>
      </c>
      <c r="AD42" s="8" t="str">
        <f>IFERROR(IF(SEARCH("SE",C42,1),_xlfn.IFNA(VLOOKUP(CONCATENATE(A42,"SE"),'ALL Conditions'!A:E,5,FALSE),"G")),"R")</f>
        <v>G</v>
      </c>
    </row>
    <row r="43" spans="1:30">
      <c r="A43" t="s">
        <v>117</v>
      </c>
      <c r="B43" t="s">
        <v>118</v>
      </c>
      <c r="C43" t="s">
        <v>728</v>
      </c>
      <c r="D43" s="9" t="str">
        <f>VLOOKUP(LEN(A43),'Restriction length-level'!A:B,2,FALSE)</f>
        <v>Commodity Code</v>
      </c>
      <c r="E43" s="8" t="str">
        <f>IFERROR(IF(SEARCH("AT",C43,1),_xlfn.IFNA(VLOOKUP(CONCATENATE(A43,"AT"),'ALL Conditions'!A:E,5,FALSE),"G")),"R")</f>
        <v>G</v>
      </c>
      <c r="F43" s="8" t="str">
        <f>IFERROR(IF(SEARCH("BE",C43,1),_xlfn.IFNA(VLOOKUP(CONCATENATE(A43,"BE"),'ALL Conditions'!A:E,5,FALSE),"G")),"R")</f>
        <v>R</v>
      </c>
      <c r="G43" s="8" t="str">
        <f>IFERROR(IF(SEARCH("BG",C43,1),_xlfn.IFNA(VLOOKUP(CONCATENATE(A43,"BG"),'ALL Conditions'!A:E,5,FALSE),"G")),"R")</f>
        <v>G</v>
      </c>
      <c r="H43" s="8" t="str">
        <f>IFERROR(IF(SEARCH("HR",C43,1),_xlfn.IFNA(VLOOKUP(CONCATENATE(A43,"HR"),'ALL Conditions'!A:E,5,FALSE),"G")),"R")</f>
        <v>G</v>
      </c>
      <c r="I43" s="8" t="str">
        <f>IFERROR(IF(SEARCH("CZ",C43,1),_xlfn.IFNA(VLOOKUP(CONCATENATE(A43,"CZ"),'ALL Conditions'!A:E,5,FALSE),"G")),"R")</f>
        <v>G</v>
      </c>
      <c r="J43" s="8" t="str">
        <f>IFERROR(IF(SEARCH("DK",C43,1),_xlfn.IFNA(VLOOKUP(CONCATENATE(A43,"DK"),'ALL Conditions'!A:E,5,FALSE),"G")),"R")</f>
        <v>G</v>
      </c>
      <c r="K43" s="8" t="str">
        <f>IFERROR(IF(SEARCH("EE",C43,1),_xlfn.IFNA(VLOOKUP(CONCATENATE(A43,"EE"),'ALL Conditions'!A:E,5,FALSE),"G")),"R")</f>
        <v>G</v>
      </c>
      <c r="L43" s="8" t="str">
        <f>IFERROR(IF(SEARCH("FI",C43,1),_xlfn.IFNA(VLOOKUP(CONCATENATE(A43,"FI"),'ALL Conditions'!A:E,5,FALSE),"G")),"R")</f>
        <v>G</v>
      </c>
      <c r="M43" s="8" t="str">
        <f>IFERROR(IF(SEARCH("FR",C43,1),_xlfn.IFNA(VLOOKUP(CONCATENATE(A43,"FR"),'ALL Conditions'!A:E,5,FALSE),"G")),"R")</f>
        <v>G</v>
      </c>
      <c r="N43" s="8" t="str">
        <f>IFERROR(IF(SEARCH("DE",C43,1),_xlfn.IFNA(VLOOKUP(CONCATENATE(A43,"DE"),'ALL Conditions'!A:E,5,FALSE),"G")),"R")</f>
        <v>G</v>
      </c>
      <c r="O43" s="8" t="str">
        <f>IFERROR(IF(SEARCH("GR",C43,1),_xlfn.IFNA(VLOOKUP(CONCATENATE(A43,"GR"),'ALL Conditions'!A:E,5,FALSE),"G")),"R")</f>
        <v>G</v>
      </c>
      <c r="P43" s="8" t="str">
        <f>IFERROR(IF(SEARCH("HU",C43,1),_xlfn.IFNA(VLOOKUP(CONCATENATE(A43,"HU"),'ALL Conditions'!A:E,5,FALSE),"G")),"R")</f>
        <v>G</v>
      </c>
      <c r="Q43" s="8" t="str">
        <f>IFERROR(IF(SEARCH("IE",C43,1),_xlfn.IFNA(VLOOKUP(CONCATENATE(A43,"IE"),'ALL Conditions'!A:E,5,FALSE),"G")),"R")</f>
        <v>G</v>
      </c>
      <c r="R43" s="8" t="str">
        <f>IFERROR(IF(SEARCH("IT",C43,1),_xlfn.IFNA(VLOOKUP(CONCATENATE(A43,"IT"),'ALL Conditions'!A:E,5,FALSE),"G")),"R")</f>
        <v>G</v>
      </c>
      <c r="S43" s="8" t="str">
        <f>IFERROR(IF(SEARCH("LV",C43,1),_xlfn.IFNA(VLOOKUP(CONCATENATE(A43,"LV"),'ALL Conditions'!A:E,5,FALSE),"G")),"R")</f>
        <v>G</v>
      </c>
      <c r="T43" s="8" t="str">
        <f>IFERROR(IF(SEARCH("LT",C43,1),_xlfn.IFNA(VLOOKUP(CONCATENATE(A43,"LT"),'ALL Conditions'!A:E,5,FALSE),"G")),"R")</f>
        <v>G</v>
      </c>
      <c r="U43" s="8" t="str">
        <f>IFERROR(IF(SEARCH("LU",C43,1),_xlfn.IFNA(VLOOKUP(CONCATENATE(A43,"LU"),'ALL Conditions'!A:E,5,FALSE),"G")),"R")</f>
        <v>G</v>
      </c>
      <c r="V43" s="8" t="str">
        <f>IFERROR(IF(SEARCH("MT",C43,1),_xlfn.IFNA(VLOOKUP(CONCATENATE(A43,"MT"),'ALL Conditions'!A:E,5,FALSE),"G")),"R")</f>
        <v>G</v>
      </c>
      <c r="W43" s="8" t="str">
        <f>IFERROR(IF(SEARCH("NL",C43,1),_xlfn.IFNA(VLOOKUP(CONCATENATE(A43,"NL"),'ALL Conditions'!A:E,5,FALSE),"G")),"R")</f>
        <v>G</v>
      </c>
      <c r="X43" s="8" t="str">
        <f>IFERROR(IF(SEARCH("PL",C43,1),_xlfn.IFNA(VLOOKUP(CONCATENATE(A43,"PL"),'ALL Conditions'!A:E,5,FALSE),"G")),"R")</f>
        <v>G</v>
      </c>
      <c r="Y43" s="8" t="str">
        <f>IFERROR(IF(SEARCH("PT",C43,1),_xlfn.IFNA(VLOOKUP(CONCATENATE(A43,"PT"),'ALL Conditions'!A:E,5,FALSE),"G")),"R")</f>
        <v>G</v>
      </c>
      <c r="Z43" s="8" t="str">
        <f>IFERROR(IF(SEARCH("RO",C43,1),_xlfn.IFNA(VLOOKUP(CONCATENATE(A43,"RO"),'ALL Conditions'!A:E,5,FALSE),"G")),"R")</f>
        <v>G</v>
      </c>
      <c r="AA43" s="8" t="str">
        <f>IFERROR(IF(SEARCH("SK",C43,1),_xlfn.IFNA(VLOOKUP(CONCATENATE(A43,"SK"),'ALL Conditions'!A:E,5,FALSE),"G")),"R")</f>
        <v>G</v>
      </c>
      <c r="AB43" s="8" t="str">
        <f>IFERROR(IF(SEARCH("SI",C43,1),_xlfn.IFNA(VLOOKUP(CONCATENATE(A43,"SI"),'ALL Conditions'!A:E,5,FALSE),"G")),"R")</f>
        <v>G</v>
      </c>
      <c r="AC43" s="8" t="str">
        <f>IFERROR(IF(SEARCH("ES",C43,1),_xlfn.IFNA(VLOOKUP(CONCATENATE(A43,"ES"),'ALL Conditions'!A:E,5,FALSE),"G")),"R")</f>
        <v>G</v>
      </c>
      <c r="AD43" s="8" t="str">
        <f>IFERROR(IF(SEARCH("SE",C43,1),_xlfn.IFNA(VLOOKUP(CONCATENATE(A43,"SE"),'ALL Conditions'!A:E,5,FALSE),"G")),"R")</f>
        <v>G</v>
      </c>
    </row>
    <row r="44" spans="1:30">
      <c r="A44" t="s">
        <v>119</v>
      </c>
      <c r="B44" t="s">
        <v>120</v>
      </c>
      <c r="C44" t="s">
        <v>728</v>
      </c>
      <c r="D44" s="9" t="str">
        <f>VLOOKUP(LEN(A44),'Restriction length-level'!A:B,2,FALSE)</f>
        <v>Commodity Code</v>
      </c>
      <c r="E44" s="8" t="str">
        <f>IFERROR(IF(SEARCH("AT",C44,1),_xlfn.IFNA(VLOOKUP(CONCATENATE(A44,"AT"),'ALL Conditions'!A:E,5,FALSE),"G")),"R")</f>
        <v>G</v>
      </c>
      <c r="F44" s="8" t="str">
        <f>IFERROR(IF(SEARCH("BE",C44,1),_xlfn.IFNA(VLOOKUP(CONCATENATE(A44,"BE"),'ALL Conditions'!A:E,5,FALSE),"G")),"R")</f>
        <v>R</v>
      </c>
      <c r="G44" s="8" t="str">
        <f>IFERROR(IF(SEARCH("BG",C44,1),_xlfn.IFNA(VLOOKUP(CONCATENATE(A44,"BG"),'ALL Conditions'!A:E,5,FALSE),"G")),"R")</f>
        <v>G</v>
      </c>
      <c r="H44" s="8" t="str">
        <f>IFERROR(IF(SEARCH("HR",C44,1),_xlfn.IFNA(VLOOKUP(CONCATENATE(A44,"HR"),'ALL Conditions'!A:E,5,FALSE),"G")),"R")</f>
        <v>G</v>
      </c>
      <c r="I44" s="8" t="str">
        <f>IFERROR(IF(SEARCH("CZ",C44,1),_xlfn.IFNA(VLOOKUP(CONCATENATE(A44,"CZ"),'ALL Conditions'!A:E,5,FALSE),"G")),"R")</f>
        <v>G</v>
      </c>
      <c r="J44" s="8" t="str">
        <f>IFERROR(IF(SEARCH("DK",C44,1),_xlfn.IFNA(VLOOKUP(CONCATENATE(A44,"DK"),'ALL Conditions'!A:E,5,FALSE),"G")),"R")</f>
        <v>G</v>
      </c>
      <c r="K44" s="8" t="str">
        <f>IFERROR(IF(SEARCH("EE",C44,1),_xlfn.IFNA(VLOOKUP(CONCATENATE(A44,"EE"),'ALL Conditions'!A:E,5,FALSE),"G")),"R")</f>
        <v>G</v>
      </c>
      <c r="L44" s="8" t="str">
        <f>IFERROR(IF(SEARCH("FI",C44,1),_xlfn.IFNA(VLOOKUP(CONCATENATE(A44,"FI"),'ALL Conditions'!A:E,5,FALSE),"G")),"R")</f>
        <v>G</v>
      </c>
      <c r="M44" s="8" t="str">
        <f>IFERROR(IF(SEARCH("FR",C44,1),_xlfn.IFNA(VLOOKUP(CONCATENATE(A44,"FR"),'ALL Conditions'!A:E,5,FALSE),"G")),"R")</f>
        <v>G</v>
      </c>
      <c r="N44" s="8" t="str">
        <f>IFERROR(IF(SEARCH("DE",C44,1),_xlfn.IFNA(VLOOKUP(CONCATENATE(A44,"DE"),'ALL Conditions'!A:E,5,FALSE),"G")),"R")</f>
        <v>G</v>
      </c>
      <c r="O44" s="8" t="str">
        <f>IFERROR(IF(SEARCH("GR",C44,1),_xlfn.IFNA(VLOOKUP(CONCATENATE(A44,"GR"),'ALL Conditions'!A:E,5,FALSE),"G")),"R")</f>
        <v>G</v>
      </c>
      <c r="P44" s="8" t="str">
        <f>IFERROR(IF(SEARCH("HU",C44,1),_xlfn.IFNA(VLOOKUP(CONCATENATE(A44,"HU"),'ALL Conditions'!A:E,5,FALSE),"G")),"R")</f>
        <v>G</v>
      </c>
      <c r="Q44" s="8" t="str">
        <f>IFERROR(IF(SEARCH("IE",C44,1),_xlfn.IFNA(VLOOKUP(CONCATENATE(A44,"IE"),'ALL Conditions'!A:E,5,FALSE),"G")),"R")</f>
        <v>G</v>
      </c>
      <c r="R44" s="8" t="str">
        <f>IFERROR(IF(SEARCH("IT",C44,1),_xlfn.IFNA(VLOOKUP(CONCATENATE(A44,"IT"),'ALL Conditions'!A:E,5,FALSE),"G")),"R")</f>
        <v>G</v>
      </c>
      <c r="S44" s="8" t="str">
        <f>IFERROR(IF(SEARCH("LV",C44,1),_xlfn.IFNA(VLOOKUP(CONCATENATE(A44,"LV"),'ALL Conditions'!A:E,5,FALSE),"G")),"R")</f>
        <v>G</v>
      </c>
      <c r="T44" s="8" t="str">
        <f>IFERROR(IF(SEARCH("LT",C44,1),_xlfn.IFNA(VLOOKUP(CONCATENATE(A44,"LT"),'ALL Conditions'!A:E,5,FALSE),"G")),"R")</f>
        <v>G</v>
      </c>
      <c r="U44" s="8" t="str">
        <f>IFERROR(IF(SEARCH("LU",C44,1),_xlfn.IFNA(VLOOKUP(CONCATENATE(A44,"LU"),'ALL Conditions'!A:E,5,FALSE),"G")),"R")</f>
        <v>G</v>
      </c>
      <c r="V44" s="8" t="str">
        <f>IFERROR(IF(SEARCH("MT",C44,1),_xlfn.IFNA(VLOOKUP(CONCATENATE(A44,"MT"),'ALL Conditions'!A:E,5,FALSE),"G")),"R")</f>
        <v>G</v>
      </c>
      <c r="W44" s="8" t="str">
        <f>IFERROR(IF(SEARCH("NL",C44,1),_xlfn.IFNA(VLOOKUP(CONCATENATE(A44,"NL"),'ALL Conditions'!A:E,5,FALSE),"G")),"R")</f>
        <v>G</v>
      </c>
      <c r="X44" s="8" t="str">
        <f>IFERROR(IF(SEARCH("PL",C44,1),_xlfn.IFNA(VLOOKUP(CONCATENATE(A44,"PL"),'ALL Conditions'!A:E,5,FALSE),"G")),"R")</f>
        <v>G</v>
      </c>
      <c r="Y44" s="8" t="str">
        <f>IFERROR(IF(SEARCH("PT",C44,1),_xlfn.IFNA(VLOOKUP(CONCATENATE(A44,"PT"),'ALL Conditions'!A:E,5,FALSE),"G")),"R")</f>
        <v>G</v>
      </c>
      <c r="Z44" s="8" t="str">
        <f>IFERROR(IF(SEARCH("RO",C44,1),_xlfn.IFNA(VLOOKUP(CONCATENATE(A44,"RO"),'ALL Conditions'!A:E,5,FALSE),"G")),"R")</f>
        <v>G</v>
      </c>
      <c r="AA44" s="8" t="str">
        <f>IFERROR(IF(SEARCH("SK",C44,1),_xlfn.IFNA(VLOOKUP(CONCATENATE(A44,"SK"),'ALL Conditions'!A:E,5,FALSE),"G")),"R")</f>
        <v>G</v>
      </c>
      <c r="AB44" s="8" t="str">
        <f>IFERROR(IF(SEARCH("SI",C44,1),_xlfn.IFNA(VLOOKUP(CONCATENATE(A44,"SI"),'ALL Conditions'!A:E,5,FALSE),"G")),"R")</f>
        <v>G</v>
      </c>
      <c r="AC44" s="8" t="str">
        <f>IFERROR(IF(SEARCH("ES",C44,1),_xlfn.IFNA(VLOOKUP(CONCATENATE(A44,"ES"),'ALL Conditions'!A:E,5,FALSE),"G")),"R")</f>
        <v>G</v>
      </c>
      <c r="AD44" s="8" t="str">
        <f>IFERROR(IF(SEARCH("SE",C44,1),_xlfn.IFNA(VLOOKUP(CONCATENATE(A44,"SE"),'ALL Conditions'!A:E,5,FALSE),"G")),"R")</f>
        <v>G</v>
      </c>
    </row>
    <row r="45" spans="1:30">
      <c r="A45" t="s">
        <v>121</v>
      </c>
      <c r="B45" t="s">
        <v>122</v>
      </c>
      <c r="C45" t="s">
        <v>735</v>
      </c>
      <c r="D45" s="9" t="str">
        <f>VLOOKUP(LEN(A45),'Restriction length-level'!A:B,2,FALSE)</f>
        <v>Commodity Code</v>
      </c>
      <c r="E45" s="8" t="str">
        <f>IFERROR(IF(SEARCH("AT",C45,1),_xlfn.IFNA(VLOOKUP(CONCATENATE(A45,"AT"),'ALL Conditions'!A:E,5,FALSE),"G")),"R")</f>
        <v>G</v>
      </c>
      <c r="F45" s="8" t="str">
        <f>IFERROR(IF(SEARCH("BE",C45,1),_xlfn.IFNA(VLOOKUP(CONCATENATE(A45,"BE"),'ALL Conditions'!A:E,5,FALSE),"G")),"R")</f>
        <v>R</v>
      </c>
      <c r="G45" s="8" t="str">
        <f>IFERROR(IF(SEARCH("BG",C45,1),_xlfn.IFNA(VLOOKUP(CONCATENATE(A45,"BG"),'ALL Conditions'!A:E,5,FALSE),"G")),"R")</f>
        <v>G</v>
      </c>
      <c r="H45" s="8" t="str">
        <f>IFERROR(IF(SEARCH("HR",C45,1),_xlfn.IFNA(VLOOKUP(CONCATENATE(A45,"HR"),'ALL Conditions'!A:E,5,FALSE),"G")),"R")</f>
        <v>G</v>
      </c>
      <c r="I45" s="8" t="str">
        <f>IFERROR(IF(SEARCH("CZ",C45,1),_xlfn.IFNA(VLOOKUP(CONCATENATE(A45,"CZ"),'ALL Conditions'!A:E,5,FALSE),"G")),"R")</f>
        <v>G</v>
      </c>
      <c r="J45" s="8" t="str">
        <f>IFERROR(IF(SEARCH("DK",C45,1),_xlfn.IFNA(VLOOKUP(CONCATENATE(A45,"DK"),'ALL Conditions'!A:E,5,FALSE),"G")),"R")</f>
        <v>G</v>
      </c>
      <c r="K45" s="8" t="str">
        <f>IFERROR(IF(SEARCH("EE",C45,1),_xlfn.IFNA(VLOOKUP(CONCATENATE(A45,"EE"),'ALL Conditions'!A:E,5,FALSE),"G")),"R")</f>
        <v>G</v>
      </c>
      <c r="L45" s="8" t="str">
        <f>IFERROR(IF(SEARCH("FI",C45,1),_xlfn.IFNA(VLOOKUP(CONCATENATE(A45,"FI"),'ALL Conditions'!A:E,5,FALSE),"G")),"R")</f>
        <v>G</v>
      </c>
      <c r="M45" s="8" t="str">
        <f>IFERROR(IF(SEARCH("FR",C45,1),_xlfn.IFNA(VLOOKUP(CONCATENATE(A45,"FR"),'ALL Conditions'!A:E,5,FALSE),"G")),"R")</f>
        <v>G</v>
      </c>
      <c r="N45" s="8" t="str">
        <f>IFERROR(IF(SEARCH("DE",C45,1),_xlfn.IFNA(VLOOKUP(CONCATENATE(A45,"DE"),'ALL Conditions'!A:E,5,FALSE),"G")),"R")</f>
        <v>G</v>
      </c>
      <c r="O45" s="8" t="str">
        <f>IFERROR(IF(SEARCH("GR",C45,1),_xlfn.IFNA(VLOOKUP(CONCATENATE(A45,"GR"),'ALL Conditions'!A:E,5,FALSE),"G")),"R")</f>
        <v>G</v>
      </c>
      <c r="P45" s="8" t="str">
        <f>IFERROR(IF(SEARCH("HU",C45,1),_xlfn.IFNA(VLOOKUP(CONCATENATE(A45,"HU"),'ALL Conditions'!A:E,5,FALSE),"G")),"R")</f>
        <v>G</v>
      </c>
      <c r="Q45" s="8" t="str">
        <f>IFERROR(IF(SEARCH("IE",C45,1),_xlfn.IFNA(VLOOKUP(CONCATENATE(A45,"IE"),'ALL Conditions'!A:E,5,FALSE),"G")),"R")</f>
        <v>R</v>
      </c>
      <c r="R45" s="8" t="str">
        <f>IFERROR(IF(SEARCH("IT",C45,1),_xlfn.IFNA(VLOOKUP(CONCATENATE(A45,"IT"),'ALL Conditions'!A:E,5,FALSE),"G")),"R")</f>
        <v>G</v>
      </c>
      <c r="S45" s="8" t="str">
        <f>IFERROR(IF(SEARCH("LV",C45,1),_xlfn.IFNA(VLOOKUP(CONCATENATE(A45,"LV"),'ALL Conditions'!A:E,5,FALSE),"G")),"R")</f>
        <v>G</v>
      </c>
      <c r="T45" s="8" t="str">
        <f>IFERROR(IF(SEARCH("LT",C45,1),_xlfn.IFNA(VLOOKUP(CONCATENATE(A45,"LT"),'ALL Conditions'!A:E,5,FALSE),"G")),"R")</f>
        <v>G</v>
      </c>
      <c r="U45" s="8" t="str">
        <f>IFERROR(IF(SEARCH("LU",C45,1),_xlfn.IFNA(VLOOKUP(CONCATENATE(A45,"LU"),'ALL Conditions'!A:E,5,FALSE),"G")),"R")</f>
        <v>G</v>
      </c>
      <c r="V45" s="8" t="str">
        <f>IFERROR(IF(SEARCH("MT",C45,1),_xlfn.IFNA(VLOOKUP(CONCATENATE(A45,"MT"),'ALL Conditions'!A:E,5,FALSE),"G")),"R")</f>
        <v>G</v>
      </c>
      <c r="W45" s="8" t="str">
        <f>IFERROR(IF(SEARCH("NL",C45,1),_xlfn.IFNA(VLOOKUP(CONCATENATE(A45,"NL"),'ALL Conditions'!A:E,5,FALSE),"G")),"R")</f>
        <v>G</v>
      </c>
      <c r="X45" s="8" t="str">
        <f>IFERROR(IF(SEARCH("PL",C45,1),_xlfn.IFNA(VLOOKUP(CONCATENATE(A45,"PL"),'ALL Conditions'!A:E,5,FALSE),"G")),"R")</f>
        <v>G</v>
      </c>
      <c r="Y45" s="8" t="str">
        <f>IFERROR(IF(SEARCH("PT",C45,1),_xlfn.IFNA(VLOOKUP(CONCATENATE(A45,"PT"),'ALL Conditions'!A:E,5,FALSE),"G")),"R")</f>
        <v>G</v>
      </c>
      <c r="Z45" s="8" t="str">
        <f>IFERROR(IF(SEARCH("RO",C45,1),_xlfn.IFNA(VLOOKUP(CONCATENATE(A45,"RO"),'ALL Conditions'!A:E,5,FALSE),"G")),"R")</f>
        <v>G</v>
      </c>
      <c r="AA45" s="8" t="str">
        <f>IFERROR(IF(SEARCH("SK",C45,1),_xlfn.IFNA(VLOOKUP(CONCATENATE(A45,"SK"),'ALL Conditions'!A:E,5,FALSE),"G")),"R")</f>
        <v>G</v>
      </c>
      <c r="AB45" s="8" t="str">
        <f>IFERROR(IF(SEARCH("SI",C45,1),_xlfn.IFNA(VLOOKUP(CONCATENATE(A45,"SI"),'ALL Conditions'!A:E,5,FALSE),"G")),"R")</f>
        <v>G</v>
      </c>
      <c r="AC45" s="8" t="str">
        <f>IFERROR(IF(SEARCH("ES",C45,1),_xlfn.IFNA(VLOOKUP(CONCATENATE(A45,"ES"),'ALL Conditions'!A:E,5,FALSE),"G")),"R")</f>
        <v>G</v>
      </c>
      <c r="AD45" s="8" t="str">
        <f>IFERROR(IF(SEARCH("SE",C45,1),_xlfn.IFNA(VLOOKUP(CONCATENATE(A45,"SE"),'ALL Conditions'!A:E,5,FALSE),"G")),"R")</f>
        <v>G</v>
      </c>
    </row>
    <row r="46" spans="1:30">
      <c r="A46" t="s">
        <v>124</v>
      </c>
      <c r="B46" t="s">
        <v>125</v>
      </c>
      <c r="D46" s="9" t="str">
        <f>VLOOKUP(LEN(A46),'Restriction length-level'!A:B,2,FALSE)</f>
        <v>Chapter</v>
      </c>
      <c r="E46" s="8" t="str">
        <f>IFERROR(IF(SEARCH("AT",C46,1),_xlfn.IFNA(VLOOKUP(CONCATENATE(A46,"AT"),'ALL Conditions'!A:E,5,FALSE),"G")),"R")</f>
        <v>R</v>
      </c>
      <c r="F46" s="8" t="str">
        <f>IFERROR(IF(SEARCH("BE",C46,1),_xlfn.IFNA(VLOOKUP(CONCATENATE(A46,"BE"),'ALL Conditions'!A:E,5,FALSE),"G")),"R")</f>
        <v>R</v>
      </c>
      <c r="G46" s="8" t="str">
        <f>IFERROR(IF(SEARCH("BG",C46,1),_xlfn.IFNA(VLOOKUP(CONCATENATE(A46,"BG"),'ALL Conditions'!A:E,5,FALSE),"G")),"R")</f>
        <v>R</v>
      </c>
      <c r="H46" s="8" t="str">
        <f>IFERROR(IF(SEARCH("HR",C46,1),_xlfn.IFNA(VLOOKUP(CONCATENATE(A46,"HR"),'ALL Conditions'!A:E,5,FALSE),"G")),"R")</f>
        <v>R</v>
      </c>
      <c r="I46" s="8" t="str">
        <f>IFERROR(IF(SEARCH("CZ",C46,1),_xlfn.IFNA(VLOOKUP(CONCATENATE(A46,"CZ"),'ALL Conditions'!A:E,5,FALSE),"G")),"R")</f>
        <v>R</v>
      </c>
      <c r="J46" s="8" t="str">
        <f>IFERROR(IF(SEARCH("DK",C46,1),_xlfn.IFNA(VLOOKUP(CONCATENATE(A46,"DK"),'ALL Conditions'!A:E,5,FALSE),"G")),"R")</f>
        <v>R</v>
      </c>
      <c r="K46" s="8" t="str">
        <f>IFERROR(IF(SEARCH("EE",C46,1),_xlfn.IFNA(VLOOKUP(CONCATENATE(A46,"EE"),'ALL Conditions'!A:E,5,FALSE),"G")),"R")</f>
        <v>R</v>
      </c>
      <c r="L46" s="8" t="str">
        <f>IFERROR(IF(SEARCH("FI",C46,1),_xlfn.IFNA(VLOOKUP(CONCATENATE(A46,"FI"),'ALL Conditions'!A:E,5,FALSE),"G")),"R")</f>
        <v>R</v>
      </c>
      <c r="M46" s="8" t="str">
        <f>IFERROR(IF(SEARCH("FR",C46,1),_xlfn.IFNA(VLOOKUP(CONCATENATE(A46,"FR"),'ALL Conditions'!A:E,5,FALSE),"G")),"R")</f>
        <v>R</v>
      </c>
      <c r="N46" s="8" t="str">
        <f>IFERROR(IF(SEARCH("DE",C46,1),_xlfn.IFNA(VLOOKUP(CONCATENATE(A46,"DE"),'ALL Conditions'!A:E,5,FALSE),"G")),"R")</f>
        <v>R</v>
      </c>
      <c r="O46" s="8" t="str">
        <f>IFERROR(IF(SEARCH("GR",C46,1),_xlfn.IFNA(VLOOKUP(CONCATENATE(A46,"GR"),'ALL Conditions'!A:E,5,FALSE),"G")),"R")</f>
        <v>R</v>
      </c>
      <c r="P46" s="8" t="str">
        <f>IFERROR(IF(SEARCH("HU",C46,1),_xlfn.IFNA(VLOOKUP(CONCATENATE(A46,"HU"),'ALL Conditions'!A:E,5,FALSE),"G")),"R")</f>
        <v>R</v>
      </c>
      <c r="Q46" s="8" t="str">
        <f>IFERROR(IF(SEARCH("IE",C46,1),_xlfn.IFNA(VLOOKUP(CONCATENATE(A46,"IE"),'ALL Conditions'!A:E,5,FALSE),"G")),"R")</f>
        <v>R</v>
      </c>
      <c r="R46" s="8" t="str">
        <f>IFERROR(IF(SEARCH("IT",C46,1),_xlfn.IFNA(VLOOKUP(CONCATENATE(A46,"IT"),'ALL Conditions'!A:E,5,FALSE),"G")),"R")</f>
        <v>R</v>
      </c>
      <c r="S46" s="8" t="str">
        <f>IFERROR(IF(SEARCH("LV",C46,1),_xlfn.IFNA(VLOOKUP(CONCATENATE(A46,"LV"),'ALL Conditions'!A:E,5,FALSE),"G")),"R")</f>
        <v>R</v>
      </c>
      <c r="T46" s="8" t="str">
        <f>IFERROR(IF(SEARCH("LT",C46,1),_xlfn.IFNA(VLOOKUP(CONCATENATE(A46,"LT"),'ALL Conditions'!A:E,5,FALSE),"G")),"R")</f>
        <v>R</v>
      </c>
      <c r="U46" s="8" t="str">
        <f>IFERROR(IF(SEARCH("LU",C46,1),_xlfn.IFNA(VLOOKUP(CONCATENATE(A46,"LU"),'ALL Conditions'!A:E,5,FALSE),"G")),"R")</f>
        <v>R</v>
      </c>
      <c r="V46" s="8" t="str">
        <f>IFERROR(IF(SEARCH("MT",C46,1),_xlfn.IFNA(VLOOKUP(CONCATENATE(A46,"MT"),'ALL Conditions'!A:E,5,FALSE),"G")),"R")</f>
        <v>R</v>
      </c>
      <c r="W46" s="8" t="str">
        <f>IFERROR(IF(SEARCH("NL",C46,1),_xlfn.IFNA(VLOOKUP(CONCATENATE(A46,"NL"),'ALL Conditions'!A:E,5,FALSE),"G")),"R")</f>
        <v>R</v>
      </c>
      <c r="X46" s="8" t="str">
        <f>IFERROR(IF(SEARCH("PL",C46,1),_xlfn.IFNA(VLOOKUP(CONCATENATE(A46,"PL"),'ALL Conditions'!A:E,5,FALSE),"G")),"R")</f>
        <v>R</v>
      </c>
      <c r="Y46" s="8" t="str">
        <f>IFERROR(IF(SEARCH("PT",C46,1),_xlfn.IFNA(VLOOKUP(CONCATENATE(A46,"PT"),'ALL Conditions'!A:E,5,FALSE),"G")),"R")</f>
        <v>R</v>
      </c>
      <c r="Z46" s="8" t="str">
        <f>IFERROR(IF(SEARCH("RO",C46,1),_xlfn.IFNA(VLOOKUP(CONCATENATE(A46,"RO"),'ALL Conditions'!A:E,5,FALSE),"G")),"R")</f>
        <v>R</v>
      </c>
      <c r="AA46" s="8" t="str">
        <f>IFERROR(IF(SEARCH("SK",C46,1),_xlfn.IFNA(VLOOKUP(CONCATENATE(A46,"SK"),'ALL Conditions'!A:E,5,FALSE),"G")),"R")</f>
        <v>R</v>
      </c>
      <c r="AB46" s="8" t="str">
        <f>IFERROR(IF(SEARCH("SI",C46,1),_xlfn.IFNA(VLOOKUP(CONCATENATE(A46,"SI"),'ALL Conditions'!A:E,5,FALSE),"G")),"R")</f>
        <v>R</v>
      </c>
      <c r="AC46" s="8" t="str">
        <f>IFERROR(IF(SEARCH("ES",C46,1),_xlfn.IFNA(VLOOKUP(CONCATENATE(A46,"ES"),'ALL Conditions'!A:E,5,FALSE),"G")),"R")</f>
        <v>R</v>
      </c>
      <c r="AD46" s="8" t="str">
        <f>IFERROR(IF(SEARCH("SE",C46,1),_xlfn.IFNA(VLOOKUP(CONCATENATE(A46,"SE"),'ALL Conditions'!A:E,5,FALSE),"G")),"R")</f>
        <v>R</v>
      </c>
    </row>
    <row r="47" spans="1:30">
      <c r="A47" t="s">
        <v>126</v>
      </c>
      <c r="B47" t="s">
        <v>127</v>
      </c>
      <c r="C47" t="s">
        <v>728</v>
      </c>
      <c r="D47" s="9" t="str">
        <f>VLOOKUP(LEN(A47),'Restriction length-level'!A:B,2,FALSE)</f>
        <v>Commodity Code</v>
      </c>
      <c r="E47" s="8" t="str">
        <f>IFERROR(IF(SEARCH("AT",C47,1),_xlfn.IFNA(VLOOKUP(CONCATENATE(A47,"AT"),'ALL Conditions'!A:E,5,FALSE),"G")),"R")</f>
        <v>G</v>
      </c>
      <c r="F47" s="8" t="str">
        <f>IFERROR(IF(SEARCH("BE",C47,1),_xlfn.IFNA(VLOOKUP(CONCATENATE(A47,"BE"),'ALL Conditions'!A:E,5,FALSE),"G")),"R")</f>
        <v>R</v>
      </c>
      <c r="G47" s="8" t="str">
        <f>IFERROR(IF(SEARCH("BG",C47,1),_xlfn.IFNA(VLOOKUP(CONCATENATE(A47,"BG"),'ALL Conditions'!A:E,5,FALSE),"G")),"R")</f>
        <v>G</v>
      </c>
      <c r="H47" s="8" t="str">
        <f>IFERROR(IF(SEARCH("HR",C47,1),_xlfn.IFNA(VLOOKUP(CONCATENATE(A47,"HR"),'ALL Conditions'!A:E,5,FALSE),"G")),"R")</f>
        <v>G</v>
      </c>
      <c r="I47" s="8" t="str">
        <f>IFERROR(IF(SEARCH("CZ",C47,1),_xlfn.IFNA(VLOOKUP(CONCATENATE(A47,"CZ"),'ALL Conditions'!A:E,5,FALSE),"G")),"R")</f>
        <v>G</v>
      </c>
      <c r="J47" s="8" t="str">
        <f>IFERROR(IF(SEARCH("DK",C47,1),_xlfn.IFNA(VLOOKUP(CONCATENATE(A47,"DK"),'ALL Conditions'!A:E,5,FALSE),"G")),"R")</f>
        <v>G</v>
      </c>
      <c r="K47" s="8" t="str">
        <f>IFERROR(IF(SEARCH("EE",C47,1),_xlfn.IFNA(VLOOKUP(CONCATENATE(A47,"EE"),'ALL Conditions'!A:E,5,FALSE),"G")),"R")</f>
        <v>G</v>
      </c>
      <c r="L47" s="8" t="str">
        <f>IFERROR(IF(SEARCH("FI",C47,1),_xlfn.IFNA(VLOOKUP(CONCATENATE(A47,"FI"),'ALL Conditions'!A:E,5,FALSE),"G")),"R")</f>
        <v>G</v>
      </c>
      <c r="M47" s="8" t="str">
        <f>IFERROR(IF(SEARCH("FR",C47,1),_xlfn.IFNA(VLOOKUP(CONCATENATE(A47,"FR"),'ALL Conditions'!A:E,5,FALSE),"G")),"R")</f>
        <v>G</v>
      </c>
      <c r="N47" s="8" t="str">
        <f>IFERROR(IF(SEARCH("DE",C47,1),_xlfn.IFNA(VLOOKUP(CONCATENATE(A47,"DE"),'ALL Conditions'!A:E,5,FALSE),"G")),"R")</f>
        <v>G</v>
      </c>
      <c r="O47" s="8" t="str">
        <f>IFERROR(IF(SEARCH("GR",C47,1),_xlfn.IFNA(VLOOKUP(CONCATENATE(A47,"GR"),'ALL Conditions'!A:E,5,FALSE),"G")),"R")</f>
        <v>G</v>
      </c>
      <c r="P47" s="8" t="str">
        <f>IFERROR(IF(SEARCH("HU",C47,1),_xlfn.IFNA(VLOOKUP(CONCATENATE(A47,"HU"),'ALL Conditions'!A:E,5,FALSE),"G")),"R")</f>
        <v>G</v>
      </c>
      <c r="Q47" s="8" t="str">
        <f>IFERROR(IF(SEARCH("IE",C47,1),_xlfn.IFNA(VLOOKUP(CONCATENATE(A47,"IE"),'ALL Conditions'!A:E,5,FALSE),"G")),"R")</f>
        <v>G</v>
      </c>
      <c r="R47" s="8" t="str">
        <f>IFERROR(IF(SEARCH("IT",C47,1),_xlfn.IFNA(VLOOKUP(CONCATENATE(A47,"IT"),'ALL Conditions'!A:E,5,FALSE),"G")),"R")</f>
        <v>G</v>
      </c>
      <c r="S47" s="8" t="str">
        <f>IFERROR(IF(SEARCH("LV",C47,1),_xlfn.IFNA(VLOOKUP(CONCATENATE(A47,"LV"),'ALL Conditions'!A:E,5,FALSE),"G")),"R")</f>
        <v>G</v>
      </c>
      <c r="T47" s="8" t="str">
        <f>IFERROR(IF(SEARCH("LT",C47,1),_xlfn.IFNA(VLOOKUP(CONCATENATE(A47,"LT"),'ALL Conditions'!A:E,5,FALSE),"G")),"R")</f>
        <v>G</v>
      </c>
      <c r="U47" s="8" t="str">
        <f>IFERROR(IF(SEARCH("LU",C47,1),_xlfn.IFNA(VLOOKUP(CONCATENATE(A47,"LU"),'ALL Conditions'!A:E,5,FALSE),"G")),"R")</f>
        <v>G</v>
      </c>
      <c r="V47" s="8" t="str">
        <f>IFERROR(IF(SEARCH("MT",C47,1),_xlfn.IFNA(VLOOKUP(CONCATENATE(A47,"MT"),'ALL Conditions'!A:E,5,FALSE),"G")),"R")</f>
        <v>G</v>
      </c>
      <c r="W47" s="8" t="str">
        <f>IFERROR(IF(SEARCH("NL",C47,1),_xlfn.IFNA(VLOOKUP(CONCATENATE(A47,"NL"),'ALL Conditions'!A:E,5,FALSE),"G")),"R")</f>
        <v>G</v>
      </c>
      <c r="X47" s="8" t="str">
        <f>IFERROR(IF(SEARCH("PL",C47,1),_xlfn.IFNA(VLOOKUP(CONCATENATE(A47,"PL"),'ALL Conditions'!A:E,5,FALSE),"G")),"R")</f>
        <v>G</v>
      </c>
      <c r="Y47" s="8" t="str">
        <f>IFERROR(IF(SEARCH("PT",C47,1),_xlfn.IFNA(VLOOKUP(CONCATENATE(A47,"PT"),'ALL Conditions'!A:E,5,FALSE),"G")),"R")</f>
        <v>G</v>
      </c>
      <c r="Z47" s="8" t="str">
        <f>IFERROR(IF(SEARCH("RO",C47,1),_xlfn.IFNA(VLOOKUP(CONCATENATE(A47,"RO"),'ALL Conditions'!A:E,5,FALSE),"G")),"R")</f>
        <v>G</v>
      </c>
      <c r="AA47" s="8" t="str">
        <f>IFERROR(IF(SEARCH("SK",C47,1),_xlfn.IFNA(VLOOKUP(CONCATENATE(A47,"SK"),'ALL Conditions'!A:E,5,FALSE),"G")),"R")</f>
        <v>G</v>
      </c>
      <c r="AB47" s="8" t="str">
        <f>IFERROR(IF(SEARCH("SI",C47,1),_xlfn.IFNA(VLOOKUP(CONCATENATE(A47,"SI"),'ALL Conditions'!A:E,5,FALSE),"G")),"R")</f>
        <v>G</v>
      </c>
      <c r="AC47" s="8" t="str">
        <f>IFERROR(IF(SEARCH("ES",C47,1),_xlfn.IFNA(VLOOKUP(CONCATENATE(A47,"ES"),'ALL Conditions'!A:E,5,FALSE),"G")),"R")</f>
        <v>G</v>
      </c>
      <c r="AD47" s="8" t="str">
        <f>IFERROR(IF(SEARCH("SE",C47,1),_xlfn.IFNA(VLOOKUP(CONCATENATE(A47,"SE"),'ALL Conditions'!A:E,5,FALSE),"G")),"R")</f>
        <v>G</v>
      </c>
    </row>
    <row r="48" spans="1:30">
      <c r="A48" t="s">
        <v>128</v>
      </c>
      <c r="B48" t="s">
        <v>129</v>
      </c>
      <c r="C48" t="s">
        <v>728</v>
      </c>
      <c r="D48" s="9" t="str">
        <f>VLOOKUP(LEN(A48),'Restriction length-level'!A:B,2,FALSE)</f>
        <v>Commodity Code</v>
      </c>
      <c r="E48" s="8" t="str">
        <f>IFERROR(IF(SEARCH("AT",C48,1),_xlfn.IFNA(VLOOKUP(CONCATENATE(A48,"AT"),'ALL Conditions'!A:E,5,FALSE),"G")),"R")</f>
        <v>G</v>
      </c>
      <c r="F48" s="8" t="str">
        <f>IFERROR(IF(SEARCH("BE",C48,1),_xlfn.IFNA(VLOOKUP(CONCATENATE(A48,"BE"),'ALL Conditions'!A:E,5,FALSE),"G")),"R")</f>
        <v>R</v>
      </c>
      <c r="G48" s="8" t="str">
        <f>IFERROR(IF(SEARCH("BG",C48,1),_xlfn.IFNA(VLOOKUP(CONCATENATE(A48,"BG"),'ALL Conditions'!A:E,5,FALSE),"G")),"R")</f>
        <v>G</v>
      </c>
      <c r="H48" s="8" t="str">
        <f>IFERROR(IF(SEARCH("HR",C48,1),_xlfn.IFNA(VLOOKUP(CONCATENATE(A48,"HR"),'ALL Conditions'!A:E,5,FALSE),"G")),"R")</f>
        <v>G</v>
      </c>
      <c r="I48" s="8" t="str">
        <f>IFERROR(IF(SEARCH("CZ",C48,1),_xlfn.IFNA(VLOOKUP(CONCATENATE(A48,"CZ"),'ALL Conditions'!A:E,5,FALSE),"G")),"R")</f>
        <v>G</v>
      </c>
      <c r="J48" s="8" t="str">
        <f>IFERROR(IF(SEARCH("DK",C48,1),_xlfn.IFNA(VLOOKUP(CONCATENATE(A48,"DK"),'ALL Conditions'!A:E,5,FALSE),"G")),"R")</f>
        <v>G</v>
      </c>
      <c r="K48" s="8" t="str">
        <f>IFERROR(IF(SEARCH("EE",C48,1),_xlfn.IFNA(VLOOKUP(CONCATENATE(A48,"EE"),'ALL Conditions'!A:E,5,FALSE),"G")),"R")</f>
        <v>G</v>
      </c>
      <c r="L48" s="8" t="str">
        <f>IFERROR(IF(SEARCH("FI",C48,1),_xlfn.IFNA(VLOOKUP(CONCATENATE(A48,"FI"),'ALL Conditions'!A:E,5,FALSE),"G")),"R")</f>
        <v>G</v>
      </c>
      <c r="M48" s="8" t="str">
        <f>IFERROR(IF(SEARCH("FR",C48,1),_xlfn.IFNA(VLOOKUP(CONCATENATE(A48,"FR"),'ALL Conditions'!A:E,5,FALSE),"G")),"R")</f>
        <v>G</v>
      </c>
      <c r="N48" s="8" t="str">
        <f>IFERROR(IF(SEARCH("DE",C48,1),_xlfn.IFNA(VLOOKUP(CONCATENATE(A48,"DE"),'ALL Conditions'!A:E,5,FALSE),"G")),"R")</f>
        <v>G</v>
      </c>
      <c r="O48" s="8" t="str">
        <f>IFERROR(IF(SEARCH("GR",C48,1),_xlfn.IFNA(VLOOKUP(CONCATENATE(A48,"GR"),'ALL Conditions'!A:E,5,FALSE),"G")),"R")</f>
        <v>G</v>
      </c>
      <c r="P48" s="8" t="str">
        <f>IFERROR(IF(SEARCH("HU",C48,1),_xlfn.IFNA(VLOOKUP(CONCATENATE(A48,"HU"),'ALL Conditions'!A:E,5,FALSE),"G")),"R")</f>
        <v>G</v>
      </c>
      <c r="Q48" s="8" t="str">
        <f>IFERROR(IF(SEARCH("IE",C48,1),_xlfn.IFNA(VLOOKUP(CONCATENATE(A48,"IE"),'ALL Conditions'!A:E,5,FALSE),"G")),"R")</f>
        <v>G</v>
      </c>
      <c r="R48" s="8" t="str">
        <f>IFERROR(IF(SEARCH("IT",C48,1),_xlfn.IFNA(VLOOKUP(CONCATENATE(A48,"IT"),'ALL Conditions'!A:E,5,FALSE),"G")),"R")</f>
        <v>G</v>
      </c>
      <c r="S48" s="8" t="str">
        <f>IFERROR(IF(SEARCH("LV",C48,1),_xlfn.IFNA(VLOOKUP(CONCATENATE(A48,"LV"),'ALL Conditions'!A:E,5,FALSE),"G")),"R")</f>
        <v>G</v>
      </c>
      <c r="T48" s="8" t="str">
        <f>IFERROR(IF(SEARCH("LT",C48,1),_xlfn.IFNA(VLOOKUP(CONCATENATE(A48,"LT"),'ALL Conditions'!A:E,5,FALSE),"G")),"R")</f>
        <v>G</v>
      </c>
      <c r="U48" s="8" t="str">
        <f>IFERROR(IF(SEARCH("LU",C48,1),_xlfn.IFNA(VLOOKUP(CONCATENATE(A48,"LU"),'ALL Conditions'!A:E,5,FALSE),"G")),"R")</f>
        <v>G</v>
      </c>
      <c r="V48" s="8" t="str">
        <f>IFERROR(IF(SEARCH("MT",C48,1),_xlfn.IFNA(VLOOKUP(CONCATENATE(A48,"MT"),'ALL Conditions'!A:E,5,FALSE),"G")),"R")</f>
        <v>G</v>
      </c>
      <c r="W48" s="8" t="str">
        <f>IFERROR(IF(SEARCH("NL",C48,1),_xlfn.IFNA(VLOOKUP(CONCATENATE(A48,"NL"),'ALL Conditions'!A:E,5,FALSE),"G")),"R")</f>
        <v>G</v>
      </c>
      <c r="X48" s="8" t="str">
        <f>IFERROR(IF(SEARCH("PL",C48,1),_xlfn.IFNA(VLOOKUP(CONCATENATE(A48,"PL"),'ALL Conditions'!A:E,5,FALSE),"G")),"R")</f>
        <v>G</v>
      </c>
      <c r="Y48" s="8" t="str">
        <f>IFERROR(IF(SEARCH("PT",C48,1),_xlfn.IFNA(VLOOKUP(CONCATENATE(A48,"PT"),'ALL Conditions'!A:E,5,FALSE),"G")),"R")</f>
        <v>G</v>
      </c>
      <c r="Z48" s="8" t="str">
        <f>IFERROR(IF(SEARCH("RO",C48,1),_xlfn.IFNA(VLOOKUP(CONCATENATE(A48,"RO"),'ALL Conditions'!A:E,5,FALSE),"G")),"R")</f>
        <v>G</v>
      </c>
      <c r="AA48" s="8" t="str">
        <f>IFERROR(IF(SEARCH("SK",C48,1),_xlfn.IFNA(VLOOKUP(CONCATENATE(A48,"SK"),'ALL Conditions'!A:E,5,FALSE),"G")),"R")</f>
        <v>G</v>
      </c>
      <c r="AB48" s="8" t="str">
        <f>IFERROR(IF(SEARCH("SI",C48,1),_xlfn.IFNA(VLOOKUP(CONCATENATE(A48,"SI"),'ALL Conditions'!A:E,5,FALSE),"G")),"R")</f>
        <v>G</v>
      </c>
      <c r="AC48" s="8" t="str">
        <f>IFERROR(IF(SEARCH("ES",C48,1),_xlfn.IFNA(VLOOKUP(CONCATENATE(A48,"ES"),'ALL Conditions'!A:E,5,FALSE),"G")),"R")</f>
        <v>G</v>
      </c>
      <c r="AD48" s="8" t="str">
        <f>IFERROR(IF(SEARCH("SE",C48,1),_xlfn.IFNA(VLOOKUP(CONCATENATE(A48,"SE"),'ALL Conditions'!A:E,5,FALSE),"G")),"R")</f>
        <v>G</v>
      </c>
    </row>
    <row r="49" spans="1:30">
      <c r="A49" t="s">
        <v>130</v>
      </c>
      <c r="B49" t="s">
        <v>131</v>
      </c>
      <c r="C49" t="s">
        <v>728</v>
      </c>
      <c r="D49" s="9" t="str">
        <f>VLOOKUP(LEN(A49),'Restriction length-level'!A:B,2,FALSE)</f>
        <v>Commodity Code</v>
      </c>
      <c r="E49" s="8" t="str">
        <f>IFERROR(IF(SEARCH("AT",C49,1),_xlfn.IFNA(VLOOKUP(CONCATENATE(A49,"AT"),'ALL Conditions'!A:E,5,FALSE),"G")),"R")</f>
        <v>G</v>
      </c>
      <c r="F49" s="8" t="str">
        <f>IFERROR(IF(SEARCH("BE",C49,1),_xlfn.IFNA(VLOOKUP(CONCATENATE(A49,"BE"),'ALL Conditions'!A:E,5,FALSE),"G")),"R")</f>
        <v>R</v>
      </c>
      <c r="G49" s="8" t="str">
        <f>IFERROR(IF(SEARCH("BG",C49,1),_xlfn.IFNA(VLOOKUP(CONCATENATE(A49,"BG"),'ALL Conditions'!A:E,5,FALSE),"G")),"R")</f>
        <v>G</v>
      </c>
      <c r="H49" s="8" t="str">
        <f>IFERROR(IF(SEARCH("HR",C49,1),_xlfn.IFNA(VLOOKUP(CONCATENATE(A49,"HR"),'ALL Conditions'!A:E,5,FALSE),"G")),"R")</f>
        <v>G</v>
      </c>
      <c r="I49" s="8" t="str">
        <f>IFERROR(IF(SEARCH("CZ",C49,1),_xlfn.IFNA(VLOOKUP(CONCATENATE(A49,"CZ"),'ALL Conditions'!A:E,5,FALSE),"G")),"R")</f>
        <v>G</v>
      </c>
      <c r="J49" s="8" t="str">
        <f>IFERROR(IF(SEARCH("DK",C49,1),_xlfn.IFNA(VLOOKUP(CONCATENATE(A49,"DK"),'ALL Conditions'!A:E,5,FALSE),"G")),"R")</f>
        <v>G</v>
      </c>
      <c r="K49" s="8" t="str">
        <f>IFERROR(IF(SEARCH("EE",C49,1),_xlfn.IFNA(VLOOKUP(CONCATENATE(A49,"EE"),'ALL Conditions'!A:E,5,FALSE),"G")),"R")</f>
        <v>G</v>
      </c>
      <c r="L49" s="8" t="str">
        <f>IFERROR(IF(SEARCH("FI",C49,1),_xlfn.IFNA(VLOOKUP(CONCATENATE(A49,"FI"),'ALL Conditions'!A:E,5,FALSE),"G")),"R")</f>
        <v>G</v>
      </c>
      <c r="M49" s="8" t="str">
        <f>IFERROR(IF(SEARCH("FR",C49,1),_xlfn.IFNA(VLOOKUP(CONCATENATE(A49,"FR"),'ALL Conditions'!A:E,5,FALSE),"G")),"R")</f>
        <v>G</v>
      </c>
      <c r="N49" s="8" t="str">
        <f>IFERROR(IF(SEARCH("DE",C49,1),_xlfn.IFNA(VLOOKUP(CONCATENATE(A49,"DE"),'ALL Conditions'!A:E,5,FALSE),"G")),"R")</f>
        <v>G</v>
      </c>
      <c r="O49" s="8" t="str">
        <f>IFERROR(IF(SEARCH("GR",C49,1),_xlfn.IFNA(VLOOKUP(CONCATENATE(A49,"GR"),'ALL Conditions'!A:E,5,FALSE),"G")),"R")</f>
        <v>G</v>
      </c>
      <c r="P49" s="8" t="str">
        <f>IFERROR(IF(SEARCH("HU",C49,1),_xlfn.IFNA(VLOOKUP(CONCATENATE(A49,"HU"),'ALL Conditions'!A:E,5,FALSE),"G")),"R")</f>
        <v>G</v>
      </c>
      <c r="Q49" s="8" t="str">
        <f>IFERROR(IF(SEARCH("IE",C49,1),_xlfn.IFNA(VLOOKUP(CONCATENATE(A49,"IE"),'ALL Conditions'!A:E,5,FALSE),"G")),"R")</f>
        <v>G</v>
      </c>
      <c r="R49" s="8" t="str">
        <f>IFERROR(IF(SEARCH("IT",C49,1),_xlfn.IFNA(VLOOKUP(CONCATENATE(A49,"IT"),'ALL Conditions'!A:E,5,FALSE),"G")),"R")</f>
        <v>G</v>
      </c>
      <c r="S49" s="8" t="str">
        <f>IFERROR(IF(SEARCH("LV",C49,1),_xlfn.IFNA(VLOOKUP(CONCATENATE(A49,"LV"),'ALL Conditions'!A:E,5,FALSE),"G")),"R")</f>
        <v>G</v>
      </c>
      <c r="T49" s="8" t="str">
        <f>IFERROR(IF(SEARCH("LT",C49,1),_xlfn.IFNA(VLOOKUP(CONCATENATE(A49,"LT"),'ALL Conditions'!A:E,5,FALSE),"G")),"R")</f>
        <v>G</v>
      </c>
      <c r="U49" s="8" t="str">
        <f>IFERROR(IF(SEARCH("LU",C49,1),_xlfn.IFNA(VLOOKUP(CONCATENATE(A49,"LU"),'ALL Conditions'!A:E,5,FALSE),"G")),"R")</f>
        <v>G</v>
      </c>
      <c r="V49" s="8" t="str">
        <f>IFERROR(IF(SEARCH("MT",C49,1),_xlfn.IFNA(VLOOKUP(CONCATENATE(A49,"MT"),'ALL Conditions'!A:E,5,FALSE),"G")),"R")</f>
        <v>G</v>
      </c>
      <c r="W49" s="8" t="str">
        <f>IFERROR(IF(SEARCH("NL",C49,1),_xlfn.IFNA(VLOOKUP(CONCATENATE(A49,"NL"),'ALL Conditions'!A:E,5,FALSE),"G")),"R")</f>
        <v>G</v>
      </c>
      <c r="X49" s="8" t="str">
        <f>IFERROR(IF(SEARCH("PL",C49,1),_xlfn.IFNA(VLOOKUP(CONCATENATE(A49,"PL"),'ALL Conditions'!A:E,5,FALSE),"G")),"R")</f>
        <v>G</v>
      </c>
      <c r="Y49" s="8" t="str">
        <f>IFERROR(IF(SEARCH("PT",C49,1),_xlfn.IFNA(VLOOKUP(CONCATENATE(A49,"PT"),'ALL Conditions'!A:E,5,FALSE),"G")),"R")</f>
        <v>G</v>
      </c>
      <c r="Z49" s="8" t="str">
        <f>IFERROR(IF(SEARCH("RO",C49,1),_xlfn.IFNA(VLOOKUP(CONCATENATE(A49,"RO"),'ALL Conditions'!A:E,5,FALSE),"G")),"R")</f>
        <v>G</v>
      </c>
      <c r="AA49" s="8" t="str">
        <f>IFERROR(IF(SEARCH("SK",C49,1),_xlfn.IFNA(VLOOKUP(CONCATENATE(A49,"SK"),'ALL Conditions'!A:E,5,FALSE),"G")),"R")</f>
        <v>G</v>
      </c>
      <c r="AB49" s="8" t="str">
        <f>IFERROR(IF(SEARCH("SI",C49,1),_xlfn.IFNA(VLOOKUP(CONCATENATE(A49,"SI"),'ALL Conditions'!A:E,5,FALSE),"G")),"R")</f>
        <v>G</v>
      </c>
      <c r="AC49" s="8" t="str">
        <f>IFERROR(IF(SEARCH("ES",C49,1),_xlfn.IFNA(VLOOKUP(CONCATENATE(A49,"ES"),'ALL Conditions'!A:E,5,FALSE),"G")),"R")</f>
        <v>G</v>
      </c>
      <c r="AD49" s="8" t="str">
        <f>IFERROR(IF(SEARCH("SE",C49,1),_xlfn.IFNA(VLOOKUP(CONCATENATE(A49,"SE"),'ALL Conditions'!A:E,5,FALSE),"G")),"R")</f>
        <v>G</v>
      </c>
    </row>
    <row r="50" spans="1:30">
      <c r="A50" t="s">
        <v>736</v>
      </c>
      <c r="B50" t="s">
        <v>737</v>
      </c>
      <c r="C50" t="s">
        <v>134</v>
      </c>
      <c r="D50" s="9" t="str">
        <f>VLOOKUP(LEN(A50),'Restriction length-level'!A:B,2,FALSE)</f>
        <v>Commodity Code</v>
      </c>
      <c r="E50" s="8" t="str">
        <f>IFERROR(IF(SEARCH("AT",C50,1),_xlfn.IFNA(VLOOKUP(CONCATENATE(A50,"AT"),'ALL Conditions'!A:E,5,FALSE),"G")),"R")</f>
        <v>R</v>
      </c>
      <c r="F50" s="8" t="str">
        <f>IFERROR(IF(SEARCH("BE",C50,1),_xlfn.IFNA(VLOOKUP(CONCATENATE(A50,"BE"),'ALL Conditions'!A:E,5,FALSE),"G")),"R")</f>
        <v>R</v>
      </c>
      <c r="G50" s="8" t="str">
        <f>IFERROR(IF(SEARCH("BG",C50,1),_xlfn.IFNA(VLOOKUP(CONCATENATE(A50,"BG"),'ALL Conditions'!A:E,5,FALSE),"G")),"R")</f>
        <v>R</v>
      </c>
      <c r="H50" s="8" t="str">
        <f>IFERROR(IF(SEARCH("HR",C50,1),_xlfn.IFNA(VLOOKUP(CONCATENATE(A50,"HR"),'ALL Conditions'!A:E,5,FALSE),"G")),"R")</f>
        <v>R</v>
      </c>
      <c r="I50" s="8" t="str">
        <f>IFERROR(IF(SEARCH("CZ",C50,1),_xlfn.IFNA(VLOOKUP(CONCATENATE(A50,"CZ"),'ALL Conditions'!A:E,5,FALSE),"G")),"R")</f>
        <v>R</v>
      </c>
      <c r="J50" s="8" t="str">
        <f>IFERROR(IF(SEARCH("DK",C50,1),_xlfn.IFNA(VLOOKUP(CONCATENATE(A50,"DK"),'ALL Conditions'!A:E,5,FALSE),"G")),"R")</f>
        <v>R</v>
      </c>
      <c r="K50" s="8" t="str">
        <f>IFERROR(IF(SEARCH("EE",C50,1),_xlfn.IFNA(VLOOKUP(CONCATENATE(A50,"EE"),'ALL Conditions'!A:E,5,FALSE),"G")),"R")</f>
        <v>R</v>
      </c>
      <c r="L50" s="8" t="str">
        <f>IFERROR(IF(SEARCH("FI",C50,1),_xlfn.IFNA(VLOOKUP(CONCATENATE(A50,"FI"),'ALL Conditions'!A:E,5,FALSE),"G")),"R")</f>
        <v>R</v>
      </c>
      <c r="M50" s="8" t="str">
        <f>IFERROR(IF(SEARCH("FR",C50,1),_xlfn.IFNA(VLOOKUP(CONCATENATE(A50,"FR"),'ALL Conditions'!A:E,5,FALSE),"G")),"R")</f>
        <v>R</v>
      </c>
      <c r="N50" s="8" t="str">
        <f>IFERROR(IF(SEARCH("DE",C50,1),_xlfn.IFNA(VLOOKUP(CONCATENATE(A50,"DE"),'ALL Conditions'!A:E,5,FALSE),"G")),"R")</f>
        <v>G</v>
      </c>
      <c r="O50" s="8" t="str">
        <f>IFERROR(IF(SEARCH("GR",C50,1),_xlfn.IFNA(VLOOKUP(CONCATENATE(A50,"GR"),'ALL Conditions'!A:E,5,FALSE),"G")),"R")</f>
        <v>R</v>
      </c>
      <c r="P50" s="8" t="str">
        <f>IFERROR(IF(SEARCH("HU",C50,1),_xlfn.IFNA(VLOOKUP(CONCATENATE(A50,"HU"),'ALL Conditions'!A:E,5,FALSE),"G")),"R")</f>
        <v>R</v>
      </c>
      <c r="Q50" s="8" t="str">
        <f>IFERROR(IF(SEARCH("IE",C50,1),_xlfn.IFNA(VLOOKUP(CONCATENATE(A50,"IE"),'ALL Conditions'!A:E,5,FALSE),"G")),"R")</f>
        <v>R</v>
      </c>
      <c r="R50" s="8" t="str">
        <f>IFERROR(IF(SEARCH("IT",C50,1),_xlfn.IFNA(VLOOKUP(CONCATENATE(A50,"IT"),'ALL Conditions'!A:E,5,FALSE),"G")),"R")</f>
        <v>R</v>
      </c>
      <c r="S50" s="8" t="str">
        <f>IFERROR(IF(SEARCH("LV",C50,1),_xlfn.IFNA(VLOOKUP(CONCATENATE(A50,"LV"),'ALL Conditions'!A:E,5,FALSE),"G")),"R")</f>
        <v>R</v>
      </c>
      <c r="T50" s="8" t="str">
        <f>IFERROR(IF(SEARCH("LT",C50,1),_xlfn.IFNA(VLOOKUP(CONCATENATE(A50,"LT"),'ALL Conditions'!A:E,5,FALSE),"G")),"R")</f>
        <v>R</v>
      </c>
      <c r="U50" s="8" t="str">
        <f>IFERROR(IF(SEARCH("LU",C50,1),_xlfn.IFNA(VLOOKUP(CONCATENATE(A50,"LU"),'ALL Conditions'!A:E,5,FALSE),"G")),"R")</f>
        <v>R</v>
      </c>
      <c r="V50" s="8" t="str">
        <f>IFERROR(IF(SEARCH("MT",C50,1),_xlfn.IFNA(VLOOKUP(CONCATENATE(A50,"MT"),'ALL Conditions'!A:E,5,FALSE),"G")),"R")</f>
        <v>R</v>
      </c>
      <c r="W50" s="8" t="str">
        <f>IFERROR(IF(SEARCH("NL",C50,1),_xlfn.IFNA(VLOOKUP(CONCATENATE(A50,"NL"),'ALL Conditions'!A:E,5,FALSE),"G")),"R")</f>
        <v>R</v>
      </c>
      <c r="X50" s="8" t="str">
        <f>IFERROR(IF(SEARCH("PL",C50,1),_xlfn.IFNA(VLOOKUP(CONCATENATE(A50,"PL"),'ALL Conditions'!A:E,5,FALSE),"G")),"R")</f>
        <v>R</v>
      </c>
      <c r="Y50" s="8" t="str">
        <f>IFERROR(IF(SEARCH("PT",C50,1),_xlfn.IFNA(VLOOKUP(CONCATENATE(A50,"PT"),'ALL Conditions'!A:E,5,FALSE),"G")),"R")</f>
        <v>R</v>
      </c>
      <c r="Z50" s="8" t="str">
        <f>IFERROR(IF(SEARCH("RO",C50,1),_xlfn.IFNA(VLOOKUP(CONCATENATE(A50,"RO"),'ALL Conditions'!A:E,5,FALSE),"G")),"R")</f>
        <v>R</v>
      </c>
      <c r="AA50" s="8" t="str">
        <f>IFERROR(IF(SEARCH("SK",C50,1),_xlfn.IFNA(VLOOKUP(CONCATENATE(A50,"SK"),'ALL Conditions'!A:E,5,FALSE),"G")),"R")</f>
        <v>R</v>
      </c>
      <c r="AB50" s="8" t="str">
        <f>IFERROR(IF(SEARCH("SI",C50,1),_xlfn.IFNA(VLOOKUP(CONCATENATE(A50,"SI"),'ALL Conditions'!A:E,5,FALSE),"G")),"R")</f>
        <v>R</v>
      </c>
      <c r="AC50" s="8" t="str">
        <f>IFERROR(IF(SEARCH("ES",C50,1),_xlfn.IFNA(VLOOKUP(CONCATENATE(A50,"ES"),'ALL Conditions'!A:E,5,FALSE),"G")),"R")</f>
        <v>R</v>
      </c>
      <c r="AD50" s="8" t="str">
        <f>IFERROR(IF(SEARCH("SE",C50,1),_xlfn.IFNA(VLOOKUP(CONCATENATE(A50,"SE"),'ALL Conditions'!A:E,5,FALSE),"G")),"R")</f>
        <v>R</v>
      </c>
    </row>
    <row r="51" spans="1:30">
      <c r="A51" t="s">
        <v>135</v>
      </c>
      <c r="B51" t="s">
        <v>136</v>
      </c>
      <c r="C51" t="s">
        <v>728</v>
      </c>
      <c r="D51" s="9" t="str">
        <f>VLOOKUP(LEN(A51),'Restriction length-level'!A:B,2,FALSE)</f>
        <v>Commodity Code</v>
      </c>
      <c r="E51" s="14" t="str">
        <f>IFERROR(IF(SEARCH("AT",C51,1),_xlfn.IFNA(VLOOKUP(CONCATENATE(A51,"AT"),'ALL Conditions'!A:E,5,FALSE),"G")),"R")</f>
        <v>G</v>
      </c>
      <c r="F51" s="8" t="str">
        <f>IFERROR(IF(SEARCH("BE",C51,1),_xlfn.IFNA(VLOOKUP(CONCATENATE(A51,"BE"),'ALL Conditions'!A:E,5,FALSE),"G")),"R")</f>
        <v>R</v>
      </c>
      <c r="G51" s="8" t="str">
        <f>IFERROR(IF(SEARCH("BG",C51,1),_xlfn.IFNA(VLOOKUP(CONCATENATE(A51,"BG"),'ALL Conditions'!A:E,5,FALSE),"G")),"R")</f>
        <v>G</v>
      </c>
      <c r="H51" s="8" t="str">
        <f>IFERROR(IF(SEARCH("HR",C51,1),_xlfn.IFNA(VLOOKUP(CONCATENATE(A51,"HR"),'ALL Conditions'!A:E,5,FALSE),"G")),"R")</f>
        <v>G</v>
      </c>
      <c r="I51" s="8" t="str">
        <f>IFERROR(IF(SEARCH("CZ",C51,1),_xlfn.IFNA(VLOOKUP(CONCATENATE(A51,"CZ"),'ALL Conditions'!A:E,5,FALSE),"G")),"R")</f>
        <v>G</v>
      </c>
      <c r="J51" s="8" t="str">
        <f>IFERROR(IF(SEARCH("DK",C51,1),_xlfn.IFNA(VLOOKUP(CONCATENATE(A51,"DK"),'ALL Conditions'!A:E,5,FALSE),"G")),"R")</f>
        <v>G</v>
      </c>
      <c r="K51" s="8" t="str">
        <f>IFERROR(IF(SEARCH("EE",C51,1),_xlfn.IFNA(VLOOKUP(CONCATENATE(A51,"EE"),'ALL Conditions'!A:E,5,FALSE),"G")),"R")</f>
        <v>G</v>
      </c>
      <c r="L51" s="8" t="str">
        <f>IFERROR(IF(SEARCH("FI",C51,1),_xlfn.IFNA(VLOOKUP(CONCATENATE(A51,"FI"),'ALL Conditions'!A:E,5,FALSE),"G")),"R")</f>
        <v>G</v>
      </c>
      <c r="M51" s="8" t="str">
        <f>IFERROR(IF(SEARCH("FR",C51,1),_xlfn.IFNA(VLOOKUP(CONCATENATE(A51,"FR"),'ALL Conditions'!A:E,5,FALSE),"G")),"R")</f>
        <v>G</v>
      </c>
      <c r="N51" s="8" t="str">
        <f>IFERROR(IF(SEARCH("DE",C51,1),_xlfn.IFNA(VLOOKUP(CONCATENATE(A51,"DE"),'ALL Conditions'!A:E,5,FALSE),"G")),"R")</f>
        <v>G</v>
      </c>
      <c r="O51" s="8" t="str">
        <f>IFERROR(IF(SEARCH("GR",C51,1),_xlfn.IFNA(VLOOKUP(CONCATENATE(A51,"GR"),'ALL Conditions'!A:E,5,FALSE),"G")),"R")</f>
        <v>G</v>
      </c>
      <c r="P51" s="8" t="str">
        <f>IFERROR(IF(SEARCH("HU",C51,1),_xlfn.IFNA(VLOOKUP(CONCATENATE(A51,"HU"),'ALL Conditions'!A:E,5,FALSE),"G")),"R")</f>
        <v>G</v>
      </c>
      <c r="Q51" s="8" t="str">
        <f>IFERROR(IF(SEARCH("IE",C51,1),_xlfn.IFNA(VLOOKUP(CONCATENATE(A51,"IE"),'ALL Conditions'!A:E,5,FALSE),"G")),"R")</f>
        <v>G</v>
      </c>
      <c r="R51" s="8" t="str">
        <f>IFERROR(IF(SEARCH("IT",C51,1),_xlfn.IFNA(VLOOKUP(CONCATENATE(A51,"IT"),'ALL Conditions'!A:E,5,FALSE),"G")),"R")</f>
        <v>G</v>
      </c>
      <c r="S51" s="8" t="str">
        <f>IFERROR(IF(SEARCH("LV",C51,1),_xlfn.IFNA(VLOOKUP(CONCATENATE(A51,"LV"),'ALL Conditions'!A:E,5,FALSE),"G")),"R")</f>
        <v>G</v>
      </c>
      <c r="T51" s="8" t="str">
        <f>IFERROR(IF(SEARCH("LT",C51,1),_xlfn.IFNA(VLOOKUP(CONCATENATE(A51,"LT"),'ALL Conditions'!A:E,5,FALSE),"G")),"R")</f>
        <v>G</v>
      </c>
      <c r="U51" s="8" t="str">
        <f>IFERROR(IF(SEARCH("LU",C51,1),_xlfn.IFNA(VLOOKUP(CONCATENATE(A51,"LU"),'ALL Conditions'!A:E,5,FALSE),"G")),"R")</f>
        <v>G</v>
      </c>
      <c r="V51" s="8" t="str">
        <f>IFERROR(IF(SEARCH("MT",C51,1),_xlfn.IFNA(VLOOKUP(CONCATENATE(A51,"MT"),'ALL Conditions'!A:E,5,FALSE),"G")),"R")</f>
        <v>G</v>
      </c>
      <c r="W51" s="8" t="str">
        <f>IFERROR(IF(SEARCH("NL",C51,1),_xlfn.IFNA(VLOOKUP(CONCATENATE(A51,"NL"),'ALL Conditions'!A:E,5,FALSE),"G")),"R")</f>
        <v>G</v>
      </c>
      <c r="X51" s="8" t="str">
        <f>IFERROR(IF(SEARCH("PL",C51,1),_xlfn.IFNA(VLOOKUP(CONCATENATE(A51,"PL"),'ALL Conditions'!A:E,5,FALSE),"G")),"R")</f>
        <v>G</v>
      </c>
      <c r="Y51" s="8" t="str">
        <f>IFERROR(IF(SEARCH("PT",C51,1),_xlfn.IFNA(VLOOKUP(CONCATENATE(A51,"PT"),'ALL Conditions'!A:E,5,FALSE),"G")),"R")</f>
        <v>G</v>
      </c>
      <c r="Z51" s="8" t="str">
        <f>IFERROR(IF(SEARCH("RO",C51,1),_xlfn.IFNA(VLOOKUP(CONCATENATE(A51,"RO"),'ALL Conditions'!A:E,5,FALSE),"G")),"R")</f>
        <v>G</v>
      </c>
      <c r="AA51" s="8" t="str">
        <f>IFERROR(IF(SEARCH("SK",C51,1),_xlfn.IFNA(VLOOKUP(CONCATENATE(A51,"SK"),'ALL Conditions'!A:E,5,FALSE),"G")),"R")</f>
        <v>G</v>
      </c>
      <c r="AB51" s="8" t="str">
        <f>IFERROR(IF(SEARCH("SI",C51,1),_xlfn.IFNA(VLOOKUP(CONCATENATE(A51,"SI"),'ALL Conditions'!A:E,5,FALSE),"G")),"R")</f>
        <v>G</v>
      </c>
      <c r="AC51" s="8" t="str">
        <f>IFERROR(IF(SEARCH("ES",C51,1),_xlfn.IFNA(VLOOKUP(CONCATENATE(A51,"ES"),'ALL Conditions'!A:E,5,FALSE),"G")),"R")</f>
        <v>G</v>
      </c>
      <c r="AD51" s="8" t="str">
        <f>IFERROR(IF(SEARCH("SE",C51,1),_xlfn.IFNA(VLOOKUP(CONCATENATE(A51,"SE"),'ALL Conditions'!A:E,5,FALSE),"G")),"R")</f>
        <v>G</v>
      </c>
    </row>
    <row r="52" spans="1:30">
      <c r="A52" t="s">
        <v>137</v>
      </c>
      <c r="B52" t="s">
        <v>138</v>
      </c>
      <c r="C52" t="s">
        <v>728</v>
      </c>
      <c r="D52" s="9" t="str">
        <f>VLOOKUP(LEN(A52),'Restriction length-level'!A:B,2,FALSE)</f>
        <v>Commodity Code</v>
      </c>
      <c r="E52" s="8" t="str">
        <f>IFERROR(IF(SEARCH("AT",C52,1),_xlfn.IFNA(VLOOKUP(CONCATENATE(A52,"AT"),'ALL Conditions'!A:E,5,FALSE),"G")),"R")</f>
        <v>G</v>
      </c>
      <c r="F52" s="8" t="str">
        <f>IFERROR(IF(SEARCH("BE",C52,1),_xlfn.IFNA(VLOOKUP(CONCATENATE(A52,"BE"),'ALL Conditions'!A:E,5,FALSE),"G")),"R")</f>
        <v>R</v>
      </c>
      <c r="G52" s="8" t="str">
        <f>IFERROR(IF(SEARCH("BG",C52,1),_xlfn.IFNA(VLOOKUP(CONCATENATE(A52,"BG"),'ALL Conditions'!A:E,5,FALSE),"G")),"R")</f>
        <v>G</v>
      </c>
      <c r="H52" s="8" t="str">
        <f>IFERROR(IF(SEARCH("HR",C52,1),_xlfn.IFNA(VLOOKUP(CONCATENATE(A52,"HR"),'ALL Conditions'!A:E,5,FALSE),"G")),"R")</f>
        <v>G</v>
      </c>
      <c r="I52" s="8" t="str">
        <f>IFERROR(IF(SEARCH("CZ",C52,1),_xlfn.IFNA(VLOOKUP(CONCATENATE(A52,"CZ"),'ALL Conditions'!A:E,5,FALSE),"G")),"R")</f>
        <v>G</v>
      </c>
      <c r="J52" s="8" t="str">
        <f>IFERROR(IF(SEARCH("DK",C52,1),_xlfn.IFNA(VLOOKUP(CONCATENATE(A52,"DK"),'ALL Conditions'!A:E,5,FALSE),"G")),"R")</f>
        <v>G</v>
      </c>
      <c r="K52" s="8" t="str">
        <f>IFERROR(IF(SEARCH("EE",C52,1),_xlfn.IFNA(VLOOKUP(CONCATENATE(A52,"EE"),'ALL Conditions'!A:E,5,FALSE),"G")),"R")</f>
        <v>G</v>
      </c>
      <c r="L52" s="8" t="str">
        <f>IFERROR(IF(SEARCH("FI",C52,1),_xlfn.IFNA(VLOOKUP(CONCATENATE(A52,"FI"),'ALL Conditions'!A:E,5,FALSE),"G")),"R")</f>
        <v>G</v>
      </c>
      <c r="M52" s="8" t="str">
        <f>IFERROR(IF(SEARCH("FR",C52,1),_xlfn.IFNA(VLOOKUP(CONCATENATE(A52,"FR"),'ALL Conditions'!A:E,5,FALSE),"G")),"R")</f>
        <v>G</v>
      </c>
      <c r="N52" s="8" t="str">
        <f>IFERROR(IF(SEARCH("DE",C52,1),_xlfn.IFNA(VLOOKUP(CONCATENATE(A52,"DE"),'ALL Conditions'!A:E,5,FALSE),"G")),"R")</f>
        <v>G</v>
      </c>
      <c r="O52" s="8" t="str">
        <f>IFERROR(IF(SEARCH("GR",C52,1),_xlfn.IFNA(VLOOKUP(CONCATENATE(A52,"GR"),'ALL Conditions'!A:E,5,FALSE),"G")),"R")</f>
        <v>G</v>
      </c>
      <c r="P52" s="8" t="str">
        <f>IFERROR(IF(SEARCH("HU",C52,1),_xlfn.IFNA(VLOOKUP(CONCATENATE(A52,"HU"),'ALL Conditions'!A:E,5,FALSE),"G")),"R")</f>
        <v>G</v>
      </c>
      <c r="Q52" s="8" t="str">
        <f>IFERROR(IF(SEARCH("IE",C52,1),_xlfn.IFNA(VLOOKUP(CONCATENATE(A52,"IE"),'ALL Conditions'!A:E,5,FALSE),"G")),"R")</f>
        <v>G</v>
      </c>
      <c r="R52" s="8" t="str">
        <f>IFERROR(IF(SEARCH("IT",C52,1),_xlfn.IFNA(VLOOKUP(CONCATENATE(A52,"IT"),'ALL Conditions'!A:E,5,FALSE),"G")),"R")</f>
        <v>G</v>
      </c>
      <c r="S52" s="8" t="str">
        <f>IFERROR(IF(SEARCH("LV",C52,1),_xlfn.IFNA(VLOOKUP(CONCATENATE(A52,"LV"),'ALL Conditions'!A:E,5,FALSE),"G")),"R")</f>
        <v>G</v>
      </c>
      <c r="T52" s="8" t="str">
        <f>IFERROR(IF(SEARCH("LT",C52,1),_xlfn.IFNA(VLOOKUP(CONCATENATE(A52,"LT"),'ALL Conditions'!A:E,5,FALSE),"G")),"R")</f>
        <v>G</v>
      </c>
      <c r="U52" s="8" t="str">
        <f>IFERROR(IF(SEARCH("LU",C52,1),_xlfn.IFNA(VLOOKUP(CONCATENATE(A52,"LU"),'ALL Conditions'!A:E,5,FALSE),"G")),"R")</f>
        <v>G</v>
      </c>
      <c r="V52" s="8" t="str">
        <f>IFERROR(IF(SEARCH("MT",C52,1),_xlfn.IFNA(VLOOKUP(CONCATENATE(A52,"MT"),'ALL Conditions'!A:E,5,FALSE),"G")),"R")</f>
        <v>G</v>
      </c>
      <c r="W52" s="8" t="str">
        <f>IFERROR(IF(SEARCH("NL",C52,1),_xlfn.IFNA(VLOOKUP(CONCATENATE(A52,"NL"),'ALL Conditions'!A:E,5,FALSE),"G")),"R")</f>
        <v>G</v>
      </c>
      <c r="X52" s="8" t="str">
        <f>IFERROR(IF(SEARCH("PL",C52,1),_xlfn.IFNA(VLOOKUP(CONCATENATE(A52,"PL"),'ALL Conditions'!A:E,5,FALSE),"G")),"R")</f>
        <v>G</v>
      </c>
      <c r="Y52" s="8" t="str">
        <f>IFERROR(IF(SEARCH("PT",C52,1),_xlfn.IFNA(VLOOKUP(CONCATENATE(A52,"PT"),'ALL Conditions'!A:E,5,FALSE),"G")),"R")</f>
        <v>G</v>
      </c>
      <c r="Z52" s="8" t="str">
        <f>IFERROR(IF(SEARCH("RO",C52,1),_xlfn.IFNA(VLOOKUP(CONCATENATE(A52,"RO"),'ALL Conditions'!A:E,5,FALSE),"G")),"R")</f>
        <v>G</v>
      </c>
      <c r="AA52" s="8" t="str">
        <f>IFERROR(IF(SEARCH("SK",C52,1),_xlfn.IFNA(VLOOKUP(CONCATENATE(A52,"SK"),'ALL Conditions'!A:E,5,FALSE),"G")),"R")</f>
        <v>G</v>
      </c>
      <c r="AB52" s="8" t="str">
        <f>IFERROR(IF(SEARCH("SI",C52,1),_xlfn.IFNA(VLOOKUP(CONCATENATE(A52,"SI"),'ALL Conditions'!A:E,5,FALSE),"G")),"R")</f>
        <v>G</v>
      </c>
      <c r="AC52" s="8" t="str">
        <f>IFERROR(IF(SEARCH("ES",C52,1),_xlfn.IFNA(VLOOKUP(CONCATENATE(A52,"ES"),'ALL Conditions'!A:E,5,FALSE),"G")),"R")</f>
        <v>G</v>
      </c>
      <c r="AD52" s="8" t="str">
        <f>IFERROR(IF(SEARCH("SE",C52,1),_xlfn.IFNA(VLOOKUP(CONCATENATE(A52,"SE"),'ALL Conditions'!A:E,5,FALSE),"G")),"R")</f>
        <v>G</v>
      </c>
    </row>
    <row r="53" spans="1:30">
      <c r="A53" t="s">
        <v>139</v>
      </c>
      <c r="B53" t="s">
        <v>140</v>
      </c>
      <c r="C53" t="s">
        <v>728</v>
      </c>
      <c r="D53" s="9" t="str">
        <f>VLOOKUP(LEN(A53),'Restriction length-level'!A:B,2,FALSE)</f>
        <v>Commodity Code</v>
      </c>
      <c r="E53" s="8" t="str">
        <f>IFERROR(IF(SEARCH("AT",C53,1),_xlfn.IFNA(VLOOKUP(CONCATENATE(A53,"AT"),'ALL Conditions'!A:E,5,FALSE),"G")),"R")</f>
        <v>G</v>
      </c>
      <c r="F53" s="8" t="str">
        <f>IFERROR(IF(SEARCH("BE",C53,1),_xlfn.IFNA(VLOOKUP(CONCATENATE(A53,"BE"),'ALL Conditions'!A:E,5,FALSE),"G")),"R")</f>
        <v>R</v>
      </c>
      <c r="G53" s="8" t="str">
        <f>IFERROR(IF(SEARCH("BG",C53,1),_xlfn.IFNA(VLOOKUP(CONCATENATE(A53,"BG"),'ALL Conditions'!A:E,5,FALSE),"G")),"R")</f>
        <v>G</v>
      </c>
      <c r="H53" s="8" t="str">
        <f>IFERROR(IF(SEARCH("HR",C53,1),_xlfn.IFNA(VLOOKUP(CONCATENATE(A53,"HR"),'ALL Conditions'!A:E,5,FALSE),"G")),"R")</f>
        <v>G</v>
      </c>
      <c r="I53" s="8" t="str">
        <f>IFERROR(IF(SEARCH("CZ",C53,1),_xlfn.IFNA(VLOOKUP(CONCATENATE(A53,"CZ"),'ALL Conditions'!A:E,5,FALSE),"G")),"R")</f>
        <v>G</v>
      </c>
      <c r="J53" s="8" t="str">
        <f>IFERROR(IF(SEARCH("DK",C53,1),_xlfn.IFNA(VLOOKUP(CONCATENATE(A53,"DK"),'ALL Conditions'!A:E,5,FALSE),"G")),"R")</f>
        <v>G</v>
      </c>
      <c r="K53" s="8" t="str">
        <f>IFERROR(IF(SEARCH("EE",C53,1),_xlfn.IFNA(VLOOKUP(CONCATENATE(A53,"EE"),'ALL Conditions'!A:E,5,FALSE),"G")),"R")</f>
        <v>G</v>
      </c>
      <c r="L53" s="8" t="str">
        <f>IFERROR(IF(SEARCH("FI",C53,1),_xlfn.IFNA(VLOOKUP(CONCATENATE(A53,"FI"),'ALL Conditions'!A:E,5,FALSE),"G")),"R")</f>
        <v>G</v>
      </c>
      <c r="M53" s="8" t="str">
        <f>IFERROR(IF(SEARCH("FR",C53,1),_xlfn.IFNA(VLOOKUP(CONCATENATE(A53,"FR"),'ALL Conditions'!A:E,5,FALSE),"G")),"R")</f>
        <v>G</v>
      </c>
      <c r="N53" s="8" t="str">
        <f>IFERROR(IF(SEARCH("DE",C53,1),_xlfn.IFNA(VLOOKUP(CONCATENATE(A53,"DE"),'ALL Conditions'!A:E,5,FALSE),"G")),"R")</f>
        <v>G</v>
      </c>
      <c r="O53" s="8" t="str">
        <f>IFERROR(IF(SEARCH("GR",C53,1),_xlfn.IFNA(VLOOKUP(CONCATENATE(A53,"GR"),'ALL Conditions'!A:E,5,FALSE),"G")),"R")</f>
        <v>G</v>
      </c>
      <c r="P53" s="8" t="str">
        <f>IFERROR(IF(SEARCH("HU",C53,1),_xlfn.IFNA(VLOOKUP(CONCATENATE(A53,"HU"),'ALL Conditions'!A:E,5,FALSE),"G")),"R")</f>
        <v>G</v>
      </c>
      <c r="Q53" s="8" t="str">
        <f>IFERROR(IF(SEARCH("IE",C53,1),_xlfn.IFNA(VLOOKUP(CONCATENATE(A53,"IE"),'ALL Conditions'!A:E,5,FALSE),"G")),"R")</f>
        <v>G</v>
      </c>
      <c r="R53" s="8" t="str">
        <f>IFERROR(IF(SEARCH("IT",C53,1),_xlfn.IFNA(VLOOKUP(CONCATENATE(A53,"IT"),'ALL Conditions'!A:E,5,FALSE),"G")),"R")</f>
        <v>G</v>
      </c>
      <c r="S53" s="8" t="str">
        <f>IFERROR(IF(SEARCH("LV",C53,1),_xlfn.IFNA(VLOOKUP(CONCATENATE(A53,"LV"),'ALL Conditions'!A:E,5,FALSE),"G")),"R")</f>
        <v>G</v>
      </c>
      <c r="T53" s="8" t="str">
        <f>IFERROR(IF(SEARCH("LT",C53,1),_xlfn.IFNA(VLOOKUP(CONCATENATE(A53,"LT"),'ALL Conditions'!A:E,5,FALSE),"G")),"R")</f>
        <v>G</v>
      </c>
      <c r="U53" s="8" t="str">
        <f>IFERROR(IF(SEARCH("LU",C53,1),_xlfn.IFNA(VLOOKUP(CONCATENATE(A53,"LU"),'ALL Conditions'!A:E,5,FALSE),"G")),"R")</f>
        <v>G</v>
      </c>
      <c r="V53" s="8" t="str">
        <f>IFERROR(IF(SEARCH("MT",C53,1),_xlfn.IFNA(VLOOKUP(CONCATENATE(A53,"MT"),'ALL Conditions'!A:E,5,FALSE),"G")),"R")</f>
        <v>G</v>
      </c>
      <c r="W53" s="8" t="str">
        <f>IFERROR(IF(SEARCH("NL",C53,1),_xlfn.IFNA(VLOOKUP(CONCATENATE(A53,"NL"),'ALL Conditions'!A:E,5,FALSE),"G")),"R")</f>
        <v>G</v>
      </c>
      <c r="X53" s="8" t="str">
        <f>IFERROR(IF(SEARCH("PL",C53,1),_xlfn.IFNA(VLOOKUP(CONCATENATE(A53,"PL"),'ALL Conditions'!A:E,5,FALSE),"G")),"R")</f>
        <v>G</v>
      </c>
      <c r="Y53" s="8" t="str">
        <f>IFERROR(IF(SEARCH("PT",C53,1),_xlfn.IFNA(VLOOKUP(CONCATENATE(A53,"PT"),'ALL Conditions'!A:E,5,FALSE),"G")),"R")</f>
        <v>G</v>
      </c>
      <c r="Z53" s="8" t="str">
        <f>IFERROR(IF(SEARCH("RO",C53,1),_xlfn.IFNA(VLOOKUP(CONCATENATE(A53,"RO"),'ALL Conditions'!A:E,5,FALSE),"G")),"R")</f>
        <v>G</v>
      </c>
      <c r="AA53" s="8" t="str">
        <f>IFERROR(IF(SEARCH("SK",C53,1),_xlfn.IFNA(VLOOKUP(CONCATENATE(A53,"SK"),'ALL Conditions'!A:E,5,FALSE),"G")),"R")</f>
        <v>G</v>
      </c>
      <c r="AB53" s="8" t="str">
        <f>IFERROR(IF(SEARCH("SI",C53,1),_xlfn.IFNA(VLOOKUP(CONCATENATE(A53,"SI"),'ALL Conditions'!A:E,5,FALSE),"G")),"R")</f>
        <v>G</v>
      </c>
      <c r="AC53" s="8" t="str">
        <f>IFERROR(IF(SEARCH("ES",C53,1),_xlfn.IFNA(VLOOKUP(CONCATENATE(A53,"ES"),'ALL Conditions'!A:E,5,FALSE),"G")),"R")</f>
        <v>G</v>
      </c>
      <c r="AD53" s="8" t="str">
        <f>IFERROR(IF(SEARCH("SE",C53,1),_xlfn.IFNA(VLOOKUP(CONCATENATE(A53,"SE"),'ALL Conditions'!A:E,5,FALSE),"G")),"R")</f>
        <v>G</v>
      </c>
    </row>
    <row r="54" spans="1:30">
      <c r="A54" t="s">
        <v>141</v>
      </c>
      <c r="B54" t="s">
        <v>142</v>
      </c>
      <c r="D54" s="9" t="str">
        <f>VLOOKUP(LEN(A54),'Restriction length-level'!A:B,2,FALSE)</f>
        <v>Chapter</v>
      </c>
      <c r="E54" s="8" t="str">
        <f>IFERROR(IF(SEARCH("AT",C54,1),_xlfn.IFNA(VLOOKUP(CONCATENATE(A54,"AT"),'ALL Conditions'!A:E,5,FALSE),"G")),"R")</f>
        <v>R</v>
      </c>
      <c r="F54" s="8" t="str">
        <f>IFERROR(IF(SEARCH("BE",C54,1),_xlfn.IFNA(VLOOKUP(CONCATENATE(A54,"BE"),'ALL Conditions'!A:E,5,FALSE),"G")),"R")</f>
        <v>R</v>
      </c>
      <c r="G54" s="8" t="str">
        <f>IFERROR(IF(SEARCH("BG",C54,1),_xlfn.IFNA(VLOOKUP(CONCATENATE(A54,"BG"),'ALL Conditions'!A:E,5,FALSE),"G")),"R")</f>
        <v>R</v>
      </c>
      <c r="H54" s="8" t="str">
        <f>IFERROR(IF(SEARCH("HR",C54,1),_xlfn.IFNA(VLOOKUP(CONCATENATE(A54,"HR"),'ALL Conditions'!A:E,5,FALSE),"G")),"R")</f>
        <v>R</v>
      </c>
      <c r="I54" s="8" t="str">
        <f>IFERROR(IF(SEARCH("CZ",C54,1),_xlfn.IFNA(VLOOKUP(CONCATENATE(A54,"CZ"),'ALL Conditions'!A:E,5,FALSE),"G")),"R")</f>
        <v>R</v>
      </c>
      <c r="J54" s="8" t="str">
        <f>IFERROR(IF(SEARCH("DK",C54,1),_xlfn.IFNA(VLOOKUP(CONCATENATE(A54,"DK"),'ALL Conditions'!A:E,5,FALSE),"G")),"R")</f>
        <v>R</v>
      </c>
      <c r="K54" s="8" t="str">
        <f>IFERROR(IF(SEARCH("EE",C54,1),_xlfn.IFNA(VLOOKUP(CONCATENATE(A54,"EE"),'ALL Conditions'!A:E,5,FALSE),"G")),"R")</f>
        <v>R</v>
      </c>
      <c r="L54" s="8" t="str">
        <f>IFERROR(IF(SEARCH("FI",C54,1),_xlfn.IFNA(VLOOKUP(CONCATENATE(A54,"FI"),'ALL Conditions'!A:E,5,FALSE),"G")),"R")</f>
        <v>R</v>
      </c>
      <c r="M54" s="8" t="str">
        <f>IFERROR(IF(SEARCH("FR",C54,1),_xlfn.IFNA(VLOOKUP(CONCATENATE(A54,"FR"),'ALL Conditions'!A:E,5,FALSE),"G")),"R")</f>
        <v>R</v>
      </c>
      <c r="N54" s="8" t="str">
        <f>IFERROR(IF(SEARCH("DE",C54,1),_xlfn.IFNA(VLOOKUP(CONCATENATE(A54,"DE"),'ALL Conditions'!A:E,5,FALSE),"G")),"R")</f>
        <v>R</v>
      </c>
      <c r="O54" s="8" t="str">
        <f>IFERROR(IF(SEARCH("GR",C54,1),_xlfn.IFNA(VLOOKUP(CONCATENATE(A54,"GR"),'ALL Conditions'!A:E,5,FALSE),"G")),"R")</f>
        <v>R</v>
      </c>
      <c r="P54" s="8" t="str">
        <f>IFERROR(IF(SEARCH("HU",C54,1),_xlfn.IFNA(VLOOKUP(CONCATENATE(A54,"HU"),'ALL Conditions'!A:E,5,FALSE),"G")),"R")</f>
        <v>R</v>
      </c>
      <c r="Q54" s="8" t="str">
        <f>IFERROR(IF(SEARCH("IE",C54,1),_xlfn.IFNA(VLOOKUP(CONCATENATE(A54,"IE"),'ALL Conditions'!A:E,5,FALSE),"G")),"R")</f>
        <v>R</v>
      </c>
      <c r="R54" s="8" t="str">
        <f>IFERROR(IF(SEARCH("IT",C54,1),_xlfn.IFNA(VLOOKUP(CONCATENATE(A54,"IT"),'ALL Conditions'!A:E,5,FALSE),"G")),"R")</f>
        <v>R</v>
      </c>
      <c r="S54" s="8" t="str">
        <f>IFERROR(IF(SEARCH("LV",C54,1),_xlfn.IFNA(VLOOKUP(CONCATENATE(A54,"LV"),'ALL Conditions'!A:E,5,FALSE),"G")),"R")</f>
        <v>R</v>
      </c>
      <c r="T54" s="8" t="str">
        <f>IFERROR(IF(SEARCH("LT",C54,1),_xlfn.IFNA(VLOOKUP(CONCATENATE(A54,"LT"),'ALL Conditions'!A:E,5,FALSE),"G")),"R")</f>
        <v>R</v>
      </c>
      <c r="U54" s="8" t="str">
        <f>IFERROR(IF(SEARCH("LU",C54,1),_xlfn.IFNA(VLOOKUP(CONCATENATE(A54,"LU"),'ALL Conditions'!A:E,5,FALSE),"G")),"R")</f>
        <v>R</v>
      </c>
      <c r="V54" s="8" t="str">
        <f>IFERROR(IF(SEARCH("MT",C54,1),_xlfn.IFNA(VLOOKUP(CONCATENATE(A54,"MT"),'ALL Conditions'!A:E,5,FALSE),"G")),"R")</f>
        <v>R</v>
      </c>
      <c r="W54" s="8" t="str">
        <f>IFERROR(IF(SEARCH("NL",C54,1),_xlfn.IFNA(VLOOKUP(CONCATENATE(A54,"NL"),'ALL Conditions'!A:E,5,FALSE),"G")),"R")</f>
        <v>R</v>
      </c>
      <c r="X54" s="8" t="str">
        <f>IFERROR(IF(SEARCH("PL",C54,1),_xlfn.IFNA(VLOOKUP(CONCATENATE(A54,"PL"),'ALL Conditions'!A:E,5,FALSE),"G")),"R")</f>
        <v>R</v>
      </c>
      <c r="Y54" s="8" t="str">
        <f>IFERROR(IF(SEARCH("PT",C54,1),_xlfn.IFNA(VLOOKUP(CONCATENATE(A54,"PT"),'ALL Conditions'!A:E,5,FALSE),"G")),"R")</f>
        <v>R</v>
      </c>
      <c r="Z54" s="8" t="str">
        <f>IFERROR(IF(SEARCH("RO",C54,1),_xlfn.IFNA(VLOOKUP(CONCATENATE(A54,"RO"),'ALL Conditions'!A:E,5,FALSE),"G")),"R")</f>
        <v>R</v>
      </c>
      <c r="AA54" s="8" t="str">
        <f>IFERROR(IF(SEARCH("SK",C54,1),_xlfn.IFNA(VLOOKUP(CONCATENATE(A54,"SK"),'ALL Conditions'!A:E,5,FALSE),"G")),"R")</f>
        <v>R</v>
      </c>
      <c r="AB54" s="8" t="str">
        <f>IFERROR(IF(SEARCH("SI",C54,1),_xlfn.IFNA(VLOOKUP(CONCATENATE(A54,"SI"),'ALL Conditions'!A:E,5,FALSE),"G")),"R")</f>
        <v>R</v>
      </c>
      <c r="AC54" s="8" t="str">
        <f>IFERROR(IF(SEARCH("ES",C54,1),_xlfn.IFNA(VLOOKUP(CONCATENATE(A54,"ES"),'ALL Conditions'!A:E,5,FALSE),"G")),"R")</f>
        <v>R</v>
      </c>
      <c r="AD54" s="8" t="str">
        <f>IFERROR(IF(SEARCH("SE",C54,1),_xlfn.IFNA(VLOOKUP(CONCATENATE(A54,"SE"),'ALL Conditions'!A:E,5,FALSE),"G")),"R")</f>
        <v>R</v>
      </c>
    </row>
    <row r="55" spans="1:30">
      <c r="A55" t="s">
        <v>143</v>
      </c>
      <c r="B55" t="s">
        <v>144</v>
      </c>
      <c r="C55" t="s">
        <v>728</v>
      </c>
      <c r="D55" s="9" t="str">
        <f>VLOOKUP(LEN(A55),'Restriction length-level'!A:B,2,FALSE)</f>
        <v>Commodity Code</v>
      </c>
      <c r="E55" s="8" t="str">
        <f>IFERROR(IF(SEARCH("AT",C55,1),_xlfn.IFNA(VLOOKUP(CONCATENATE(A55,"AT"),'ALL Conditions'!A:E,5,FALSE),"G")),"R")</f>
        <v>G</v>
      </c>
      <c r="F55" s="8" t="str">
        <f>IFERROR(IF(SEARCH("BE",C55,1),_xlfn.IFNA(VLOOKUP(CONCATENATE(A55,"BE"),'ALL Conditions'!A:E,5,FALSE),"G")),"R")</f>
        <v>R</v>
      </c>
      <c r="G55" s="8" t="str">
        <f>IFERROR(IF(SEARCH("BG",C55,1),_xlfn.IFNA(VLOOKUP(CONCATENATE(A55,"BG"),'ALL Conditions'!A:E,5,FALSE),"G")),"R")</f>
        <v>G</v>
      </c>
      <c r="H55" s="8" t="str">
        <f>IFERROR(IF(SEARCH("HR",C55,1),_xlfn.IFNA(VLOOKUP(CONCATENATE(A55,"HR"),'ALL Conditions'!A:E,5,FALSE),"G")),"R")</f>
        <v>G</v>
      </c>
      <c r="I55" s="8" t="str">
        <f>IFERROR(IF(SEARCH("CZ",C55,1),_xlfn.IFNA(VLOOKUP(CONCATENATE(A55,"CZ"),'ALL Conditions'!A:E,5,FALSE),"G")),"R")</f>
        <v>G</v>
      </c>
      <c r="J55" s="8" t="str">
        <f>IFERROR(IF(SEARCH("DK",C55,1),_xlfn.IFNA(VLOOKUP(CONCATENATE(A55,"DK"),'ALL Conditions'!A:E,5,FALSE),"G")),"R")</f>
        <v>G</v>
      </c>
      <c r="K55" s="8" t="str">
        <f>IFERROR(IF(SEARCH("EE",C55,1),_xlfn.IFNA(VLOOKUP(CONCATENATE(A55,"EE"),'ALL Conditions'!A:E,5,FALSE),"G")),"R")</f>
        <v>G</v>
      </c>
      <c r="L55" s="8" t="str">
        <f>IFERROR(IF(SEARCH("FI",C55,1),_xlfn.IFNA(VLOOKUP(CONCATENATE(A55,"FI"),'ALL Conditions'!A:E,5,FALSE),"G")),"R")</f>
        <v>G</v>
      </c>
      <c r="M55" s="8" t="str">
        <f>IFERROR(IF(SEARCH("FR",C55,1),_xlfn.IFNA(VLOOKUP(CONCATENATE(A55,"FR"),'ALL Conditions'!A:E,5,FALSE),"G")),"R")</f>
        <v>G</v>
      </c>
      <c r="N55" s="8" t="str">
        <f>IFERROR(IF(SEARCH("DE",C55,1),_xlfn.IFNA(VLOOKUP(CONCATENATE(A55,"DE"),'ALL Conditions'!A:E,5,FALSE),"G")),"R")</f>
        <v>G</v>
      </c>
      <c r="O55" s="8" t="str">
        <f>IFERROR(IF(SEARCH("GR",C55,1),_xlfn.IFNA(VLOOKUP(CONCATENATE(A55,"GR"),'ALL Conditions'!A:E,5,FALSE),"G")),"R")</f>
        <v>G</v>
      </c>
      <c r="P55" s="8" t="str">
        <f>IFERROR(IF(SEARCH("HU",C55,1),_xlfn.IFNA(VLOOKUP(CONCATENATE(A55,"HU"),'ALL Conditions'!A:E,5,FALSE),"G")),"R")</f>
        <v>G</v>
      </c>
      <c r="Q55" s="8" t="str">
        <f>IFERROR(IF(SEARCH("IE",C55,1),_xlfn.IFNA(VLOOKUP(CONCATENATE(A55,"IE"),'ALL Conditions'!A:E,5,FALSE),"G")),"R")</f>
        <v>G</v>
      </c>
      <c r="R55" s="8" t="str">
        <f>IFERROR(IF(SEARCH("IT",C55,1),_xlfn.IFNA(VLOOKUP(CONCATENATE(A55,"IT"),'ALL Conditions'!A:E,5,FALSE),"G")),"R")</f>
        <v>G</v>
      </c>
      <c r="S55" s="8" t="str">
        <f>IFERROR(IF(SEARCH("LV",C55,1),_xlfn.IFNA(VLOOKUP(CONCATENATE(A55,"LV"),'ALL Conditions'!A:E,5,FALSE),"G")),"R")</f>
        <v>G</v>
      </c>
      <c r="T55" s="8" t="str">
        <f>IFERROR(IF(SEARCH("LT",C55,1),_xlfn.IFNA(VLOOKUP(CONCATENATE(A55,"LT"),'ALL Conditions'!A:E,5,FALSE),"G")),"R")</f>
        <v>G</v>
      </c>
      <c r="U55" s="8" t="str">
        <f>IFERROR(IF(SEARCH("LU",C55,1),_xlfn.IFNA(VLOOKUP(CONCATENATE(A55,"LU"),'ALL Conditions'!A:E,5,FALSE),"G")),"R")</f>
        <v>G</v>
      </c>
      <c r="V55" s="8" t="str">
        <f>IFERROR(IF(SEARCH("MT",C55,1),_xlfn.IFNA(VLOOKUP(CONCATENATE(A55,"MT"),'ALL Conditions'!A:E,5,FALSE),"G")),"R")</f>
        <v>G</v>
      </c>
      <c r="W55" s="8" t="str">
        <f>IFERROR(IF(SEARCH("NL",C55,1),_xlfn.IFNA(VLOOKUP(CONCATENATE(A55,"NL"),'ALL Conditions'!A:E,5,FALSE),"G")),"R")</f>
        <v>G</v>
      </c>
      <c r="X55" s="8" t="str">
        <f>IFERROR(IF(SEARCH("PL",C55,1),_xlfn.IFNA(VLOOKUP(CONCATENATE(A55,"PL"),'ALL Conditions'!A:E,5,FALSE),"G")),"R")</f>
        <v>G</v>
      </c>
      <c r="Y55" s="8" t="str">
        <f>IFERROR(IF(SEARCH("PT",C55,1),_xlfn.IFNA(VLOOKUP(CONCATENATE(A55,"PT"),'ALL Conditions'!A:E,5,FALSE),"G")),"R")</f>
        <v>G</v>
      </c>
      <c r="Z55" s="8" t="str">
        <f>IFERROR(IF(SEARCH("RO",C55,1),_xlfn.IFNA(VLOOKUP(CONCATENATE(A55,"RO"),'ALL Conditions'!A:E,5,FALSE),"G")),"R")</f>
        <v>G</v>
      </c>
      <c r="AA55" s="8" t="str">
        <f>IFERROR(IF(SEARCH("SK",C55,1),_xlfn.IFNA(VLOOKUP(CONCATENATE(A55,"SK"),'ALL Conditions'!A:E,5,FALSE),"G")),"R")</f>
        <v>G</v>
      </c>
      <c r="AB55" s="8" t="str">
        <f>IFERROR(IF(SEARCH("SI",C55,1),_xlfn.IFNA(VLOOKUP(CONCATENATE(A55,"SI"),'ALL Conditions'!A:E,5,FALSE),"G")),"R")</f>
        <v>G</v>
      </c>
      <c r="AC55" s="8" t="str">
        <f>IFERROR(IF(SEARCH("ES",C55,1),_xlfn.IFNA(VLOOKUP(CONCATENATE(A55,"ES"),'ALL Conditions'!A:E,5,FALSE),"G")),"R")</f>
        <v>G</v>
      </c>
      <c r="AD55" s="8" t="str">
        <f>IFERROR(IF(SEARCH("SE",C55,1),_xlfn.IFNA(VLOOKUP(CONCATENATE(A55,"SE"),'ALL Conditions'!A:E,5,FALSE),"G")),"R")</f>
        <v>G</v>
      </c>
    </row>
    <row r="56" spans="1:30">
      <c r="A56" t="s">
        <v>145</v>
      </c>
      <c r="B56" t="s">
        <v>146</v>
      </c>
      <c r="C56" t="s">
        <v>728</v>
      </c>
      <c r="D56" s="9" t="str">
        <f>VLOOKUP(LEN(A56),'Restriction length-level'!A:B,2,FALSE)</f>
        <v>Commodity Code</v>
      </c>
      <c r="E56" s="8" t="str">
        <f>IFERROR(IF(SEARCH("AT",C56,1),_xlfn.IFNA(VLOOKUP(CONCATENATE(A56,"AT"),'ALL Conditions'!A:E,5,FALSE),"G")),"R")</f>
        <v>G</v>
      </c>
      <c r="F56" s="8" t="str">
        <f>IFERROR(IF(SEARCH("BE",C56,1),_xlfn.IFNA(VLOOKUP(CONCATENATE(A56,"BE"),'ALL Conditions'!A:E,5,FALSE),"G")),"R")</f>
        <v>R</v>
      </c>
      <c r="G56" s="8" t="str">
        <f>IFERROR(IF(SEARCH("BG",C56,1),_xlfn.IFNA(VLOOKUP(CONCATENATE(A56,"BG"),'ALL Conditions'!A:E,5,FALSE),"G")),"R")</f>
        <v>G</v>
      </c>
      <c r="H56" s="8" t="str">
        <f>IFERROR(IF(SEARCH("HR",C56,1),_xlfn.IFNA(VLOOKUP(CONCATENATE(A56,"HR"),'ALL Conditions'!A:E,5,FALSE),"G")),"R")</f>
        <v>G</v>
      </c>
      <c r="I56" s="8" t="str">
        <f>IFERROR(IF(SEARCH("CZ",C56,1),_xlfn.IFNA(VLOOKUP(CONCATENATE(A56,"CZ"),'ALL Conditions'!A:E,5,FALSE),"G")),"R")</f>
        <v>G</v>
      </c>
      <c r="J56" s="8" t="str">
        <f>IFERROR(IF(SEARCH("DK",C56,1),_xlfn.IFNA(VLOOKUP(CONCATENATE(A56,"DK"),'ALL Conditions'!A:E,5,FALSE),"G")),"R")</f>
        <v>G</v>
      </c>
      <c r="K56" s="8" t="str">
        <f>IFERROR(IF(SEARCH("EE",C56,1),_xlfn.IFNA(VLOOKUP(CONCATENATE(A56,"EE"),'ALL Conditions'!A:E,5,FALSE),"G")),"R")</f>
        <v>G</v>
      </c>
      <c r="L56" s="8" t="str">
        <f>IFERROR(IF(SEARCH("FI",C56,1),_xlfn.IFNA(VLOOKUP(CONCATENATE(A56,"FI"),'ALL Conditions'!A:E,5,FALSE),"G")),"R")</f>
        <v>G</v>
      </c>
      <c r="M56" s="8" t="str">
        <f>IFERROR(IF(SEARCH("FR",C56,1),_xlfn.IFNA(VLOOKUP(CONCATENATE(A56,"FR"),'ALL Conditions'!A:E,5,FALSE),"G")),"R")</f>
        <v>G</v>
      </c>
      <c r="N56" s="8" t="str">
        <f>IFERROR(IF(SEARCH("DE",C56,1),_xlfn.IFNA(VLOOKUP(CONCATENATE(A56,"DE"),'ALL Conditions'!A:E,5,FALSE),"G")),"R")</f>
        <v>G</v>
      </c>
      <c r="O56" s="8" t="str">
        <f>IFERROR(IF(SEARCH("GR",C56,1),_xlfn.IFNA(VLOOKUP(CONCATENATE(A56,"GR"),'ALL Conditions'!A:E,5,FALSE),"G")),"R")</f>
        <v>G</v>
      </c>
      <c r="P56" s="8" t="str">
        <f>IFERROR(IF(SEARCH("HU",C56,1),_xlfn.IFNA(VLOOKUP(CONCATENATE(A56,"HU"),'ALL Conditions'!A:E,5,FALSE),"G")),"R")</f>
        <v>G</v>
      </c>
      <c r="Q56" s="8" t="str">
        <f>IFERROR(IF(SEARCH("IE",C56,1),_xlfn.IFNA(VLOOKUP(CONCATENATE(A56,"IE"),'ALL Conditions'!A:E,5,FALSE),"G")),"R")</f>
        <v>G</v>
      </c>
      <c r="R56" s="8" t="str">
        <f>IFERROR(IF(SEARCH("IT",C56,1),_xlfn.IFNA(VLOOKUP(CONCATENATE(A56,"IT"),'ALL Conditions'!A:E,5,FALSE),"G")),"R")</f>
        <v>G</v>
      </c>
      <c r="S56" s="8" t="str">
        <f>IFERROR(IF(SEARCH("LV",C56,1),_xlfn.IFNA(VLOOKUP(CONCATENATE(A56,"LV"),'ALL Conditions'!A:E,5,FALSE),"G")),"R")</f>
        <v>G</v>
      </c>
      <c r="T56" s="8" t="str">
        <f>IFERROR(IF(SEARCH("LT",C56,1),_xlfn.IFNA(VLOOKUP(CONCATENATE(A56,"LT"),'ALL Conditions'!A:E,5,FALSE),"G")),"R")</f>
        <v>G</v>
      </c>
      <c r="U56" s="8" t="str">
        <f>IFERROR(IF(SEARCH("LU",C56,1),_xlfn.IFNA(VLOOKUP(CONCATENATE(A56,"LU"),'ALL Conditions'!A:E,5,FALSE),"G")),"R")</f>
        <v>G</v>
      </c>
      <c r="V56" s="8" t="str">
        <f>IFERROR(IF(SEARCH("MT",C56,1),_xlfn.IFNA(VLOOKUP(CONCATENATE(A56,"MT"),'ALL Conditions'!A:E,5,FALSE),"G")),"R")</f>
        <v>G</v>
      </c>
      <c r="W56" s="8" t="str">
        <f>IFERROR(IF(SEARCH("NL",C56,1),_xlfn.IFNA(VLOOKUP(CONCATENATE(A56,"NL"),'ALL Conditions'!A:E,5,FALSE),"G")),"R")</f>
        <v>G</v>
      </c>
      <c r="X56" s="8" t="str">
        <f>IFERROR(IF(SEARCH("PL",C56,1),_xlfn.IFNA(VLOOKUP(CONCATENATE(A56,"PL"),'ALL Conditions'!A:E,5,FALSE),"G")),"R")</f>
        <v>G</v>
      </c>
      <c r="Y56" s="8" t="str">
        <f>IFERROR(IF(SEARCH("PT",C56,1),_xlfn.IFNA(VLOOKUP(CONCATENATE(A56,"PT"),'ALL Conditions'!A:E,5,FALSE),"G")),"R")</f>
        <v>G</v>
      </c>
      <c r="Z56" s="8" t="str">
        <f>IFERROR(IF(SEARCH("RO",C56,1),_xlfn.IFNA(VLOOKUP(CONCATENATE(A56,"RO"),'ALL Conditions'!A:E,5,FALSE),"G")),"R")</f>
        <v>G</v>
      </c>
      <c r="AA56" s="8" t="str">
        <f>IFERROR(IF(SEARCH("SK",C56,1),_xlfn.IFNA(VLOOKUP(CONCATENATE(A56,"SK"),'ALL Conditions'!A:E,5,FALSE),"G")),"R")</f>
        <v>G</v>
      </c>
      <c r="AB56" s="8" t="str">
        <f>IFERROR(IF(SEARCH("SI",C56,1),_xlfn.IFNA(VLOOKUP(CONCATENATE(A56,"SI"),'ALL Conditions'!A:E,5,FALSE),"G")),"R")</f>
        <v>G</v>
      </c>
      <c r="AC56" s="8" t="str">
        <f>IFERROR(IF(SEARCH("ES",C56,1),_xlfn.IFNA(VLOOKUP(CONCATENATE(A56,"ES"),'ALL Conditions'!A:E,5,FALSE),"G")),"R")</f>
        <v>G</v>
      </c>
      <c r="AD56" s="8" t="str">
        <f>IFERROR(IF(SEARCH("SE",C56,1),_xlfn.IFNA(VLOOKUP(CONCATENATE(A56,"SE"),'ALL Conditions'!A:E,5,FALSE),"G")),"R")</f>
        <v>G</v>
      </c>
    </row>
    <row r="57" spans="1:30">
      <c r="A57" t="s">
        <v>147</v>
      </c>
      <c r="B57" t="s">
        <v>148</v>
      </c>
      <c r="C57" t="s">
        <v>728</v>
      </c>
      <c r="D57" s="9" t="str">
        <f>VLOOKUP(LEN(A57),'Restriction length-level'!A:B,2,FALSE)</f>
        <v>Commodity Code</v>
      </c>
      <c r="E57" s="8" t="str">
        <f>IFERROR(IF(SEARCH("AT",C57,1),_xlfn.IFNA(VLOOKUP(CONCATENATE(A57,"AT"),'ALL Conditions'!A:E,5,FALSE),"G")),"R")</f>
        <v>G</v>
      </c>
      <c r="F57" s="8" t="str">
        <f>IFERROR(IF(SEARCH("BE",C57,1),_xlfn.IFNA(VLOOKUP(CONCATENATE(A57,"BE"),'ALL Conditions'!A:E,5,FALSE),"G")),"R")</f>
        <v>R</v>
      </c>
      <c r="G57" s="8" t="str">
        <f>IFERROR(IF(SEARCH("BG",C57,1),_xlfn.IFNA(VLOOKUP(CONCATENATE(A57,"BG"),'ALL Conditions'!A:E,5,FALSE),"G")),"R")</f>
        <v>G</v>
      </c>
      <c r="H57" s="8" t="str">
        <f>IFERROR(IF(SEARCH("HR",C57,1),_xlfn.IFNA(VLOOKUP(CONCATENATE(A57,"HR"),'ALL Conditions'!A:E,5,FALSE),"G")),"R")</f>
        <v>G</v>
      </c>
      <c r="I57" s="8" t="str">
        <f>IFERROR(IF(SEARCH("CZ",C57,1),_xlfn.IFNA(VLOOKUP(CONCATENATE(A57,"CZ"),'ALL Conditions'!A:E,5,FALSE),"G")),"R")</f>
        <v>G</v>
      </c>
      <c r="J57" s="8" t="str">
        <f>IFERROR(IF(SEARCH("DK",C57,1),_xlfn.IFNA(VLOOKUP(CONCATENATE(A57,"DK"),'ALL Conditions'!A:E,5,FALSE),"G")),"R")</f>
        <v>G</v>
      </c>
      <c r="K57" s="8" t="str">
        <f>IFERROR(IF(SEARCH("EE",C57,1),_xlfn.IFNA(VLOOKUP(CONCATENATE(A57,"EE"),'ALL Conditions'!A:E,5,FALSE),"G")),"R")</f>
        <v>G</v>
      </c>
      <c r="L57" s="8" t="str">
        <f>IFERROR(IF(SEARCH("FI",C57,1),_xlfn.IFNA(VLOOKUP(CONCATENATE(A57,"FI"),'ALL Conditions'!A:E,5,FALSE),"G")),"R")</f>
        <v>G</v>
      </c>
      <c r="M57" s="8" t="str">
        <f>IFERROR(IF(SEARCH("FR",C57,1),_xlfn.IFNA(VLOOKUP(CONCATENATE(A57,"FR"),'ALL Conditions'!A:E,5,FALSE),"G")),"R")</f>
        <v>G</v>
      </c>
      <c r="N57" s="8" t="str">
        <f>IFERROR(IF(SEARCH("DE",C57,1),_xlfn.IFNA(VLOOKUP(CONCATENATE(A57,"DE"),'ALL Conditions'!A:E,5,FALSE),"G")),"R")</f>
        <v>G</v>
      </c>
      <c r="O57" s="8" t="str">
        <f>IFERROR(IF(SEARCH("GR",C57,1),_xlfn.IFNA(VLOOKUP(CONCATENATE(A57,"GR"),'ALL Conditions'!A:E,5,FALSE),"G")),"R")</f>
        <v>G</v>
      </c>
      <c r="P57" s="8" t="str">
        <f>IFERROR(IF(SEARCH("HU",C57,1),_xlfn.IFNA(VLOOKUP(CONCATENATE(A57,"HU"),'ALL Conditions'!A:E,5,FALSE),"G")),"R")</f>
        <v>G</v>
      </c>
      <c r="Q57" s="8" t="str">
        <f>IFERROR(IF(SEARCH("IE",C57,1),_xlfn.IFNA(VLOOKUP(CONCATENATE(A57,"IE"),'ALL Conditions'!A:E,5,FALSE),"G")),"R")</f>
        <v>G</v>
      </c>
      <c r="R57" s="8" t="str">
        <f>IFERROR(IF(SEARCH("IT",C57,1),_xlfn.IFNA(VLOOKUP(CONCATENATE(A57,"IT"),'ALL Conditions'!A:E,5,FALSE),"G")),"R")</f>
        <v>G</v>
      </c>
      <c r="S57" s="8" t="str">
        <f>IFERROR(IF(SEARCH("LV",C57,1),_xlfn.IFNA(VLOOKUP(CONCATENATE(A57,"LV"),'ALL Conditions'!A:E,5,FALSE),"G")),"R")</f>
        <v>G</v>
      </c>
      <c r="T57" s="8" t="str">
        <f>IFERROR(IF(SEARCH("LT",C57,1),_xlfn.IFNA(VLOOKUP(CONCATENATE(A57,"LT"),'ALL Conditions'!A:E,5,FALSE),"G")),"R")</f>
        <v>G</v>
      </c>
      <c r="U57" s="8" t="str">
        <f>IFERROR(IF(SEARCH("LU",C57,1),_xlfn.IFNA(VLOOKUP(CONCATENATE(A57,"LU"),'ALL Conditions'!A:E,5,FALSE),"G")),"R")</f>
        <v>G</v>
      </c>
      <c r="V57" s="8" t="str">
        <f>IFERROR(IF(SEARCH("MT",C57,1),_xlfn.IFNA(VLOOKUP(CONCATENATE(A57,"MT"),'ALL Conditions'!A:E,5,FALSE),"G")),"R")</f>
        <v>G</v>
      </c>
      <c r="W57" s="8" t="str">
        <f>IFERROR(IF(SEARCH("NL",C57,1),_xlfn.IFNA(VLOOKUP(CONCATENATE(A57,"NL"),'ALL Conditions'!A:E,5,FALSE),"G")),"R")</f>
        <v>G</v>
      </c>
      <c r="X57" s="8" t="str">
        <f>IFERROR(IF(SEARCH("PL",C57,1),_xlfn.IFNA(VLOOKUP(CONCATENATE(A57,"PL"),'ALL Conditions'!A:E,5,FALSE),"G")),"R")</f>
        <v>G</v>
      </c>
      <c r="Y57" s="8" t="str">
        <f>IFERROR(IF(SEARCH("PT",C57,1),_xlfn.IFNA(VLOOKUP(CONCATENATE(A57,"PT"),'ALL Conditions'!A:E,5,FALSE),"G")),"R")</f>
        <v>G</v>
      </c>
      <c r="Z57" s="8" t="str">
        <f>IFERROR(IF(SEARCH("RO",C57,1),_xlfn.IFNA(VLOOKUP(CONCATENATE(A57,"RO"),'ALL Conditions'!A:E,5,FALSE),"G")),"R")</f>
        <v>G</v>
      </c>
      <c r="AA57" s="8" t="str">
        <f>IFERROR(IF(SEARCH("SK",C57,1),_xlfn.IFNA(VLOOKUP(CONCATENATE(A57,"SK"),'ALL Conditions'!A:E,5,FALSE),"G")),"R")</f>
        <v>G</v>
      </c>
      <c r="AB57" s="8" t="str">
        <f>IFERROR(IF(SEARCH("SI",C57,1),_xlfn.IFNA(VLOOKUP(CONCATENATE(A57,"SI"),'ALL Conditions'!A:E,5,FALSE),"G")),"R")</f>
        <v>G</v>
      </c>
      <c r="AC57" s="8" t="str">
        <f>IFERROR(IF(SEARCH("ES",C57,1),_xlfn.IFNA(VLOOKUP(CONCATENATE(A57,"ES"),'ALL Conditions'!A:E,5,FALSE),"G")),"R")</f>
        <v>G</v>
      </c>
      <c r="AD57" s="8" t="str">
        <f>IFERROR(IF(SEARCH("SE",C57,1),_xlfn.IFNA(VLOOKUP(CONCATENATE(A57,"SE"),'ALL Conditions'!A:E,5,FALSE),"G")),"R")</f>
        <v>G</v>
      </c>
    </row>
    <row r="58" spans="1:30">
      <c r="A58" t="s">
        <v>149</v>
      </c>
      <c r="B58" t="s">
        <v>150</v>
      </c>
      <c r="C58" t="s">
        <v>728</v>
      </c>
      <c r="D58" s="9" t="str">
        <f>VLOOKUP(LEN(A58),'Restriction length-level'!A:B,2,FALSE)</f>
        <v>Commodity Code</v>
      </c>
      <c r="E58" s="8" t="str">
        <f>IFERROR(IF(SEARCH("AT",C58,1),_xlfn.IFNA(VLOOKUP(CONCATENATE(A58,"AT"),'ALL Conditions'!A:E,5,FALSE),"G")),"R")</f>
        <v>G</v>
      </c>
      <c r="F58" s="8" t="str">
        <f>IFERROR(IF(SEARCH("BE",C58,1),_xlfn.IFNA(VLOOKUP(CONCATENATE(A58,"BE"),'ALL Conditions'!A:E,5,FALSE),"G")),"R")</f>
        <v>R</v>
      </c>
      <c r="G58" s="8" t="str">
        <f>IFERROR(IF(SEARCH("BG",C58,1),_xlfn.IFNA(VLOOKUP(CONCATENATE(A58,"BG"),'ALL Conditions'!A:E,5,FALSE),"G")),"R")</f>
        <v>G</v>
      </c>
      <c r="H58" s="8" t="str">
        <f>IFERROR(IF(SEARCH("HR",C58,1),_xlfn.IFNA(VLOOKUP(CONCATENATE(A58,"HR"),'ALL Conditions'!A:E,5,FALSE),"G")),"R")</f>
        <v>G</v>
      </c>
      <c r="I58" s="8" t="str">
        <f>IFERROR(IF(SEARCH("CZ",C58,1),_xlfn.IFNA(VLOOKUP(CONCATENATE(A58,"CZ"),'ALL Conditions'!A:E,5,FALSE),"G")),"R")</f>
        <v>G</v>
      </c>
      <c r="J58" s="8" t="str">
        <f>IFERROR(IF(SEARCH("DK",C58,1),_xlfn.IFNA(VLOOKUP(CONCATENATE(A58,"DK"),'ALL Conditions'!A:E,5,FALSE),"G")),"R")</f>
        <v>G</v>
      </c>
      <c r="K58" s="8" t="str">
        <f>IFERROR(IF(SEARCH("EE",C58,1),_xlfn.IFNA(VLOOKUP(CONCATENATE(A58,"EE"),'ALL Conditions'!A:E,5,FALSE),"G")),"R")</f>
        <v>G</v>
      </c>
      <c r="L58" s="8" t="str">
        <f>IFERROR(IF(SEARCH("FI",C58,1),_xlfn.IFNA(VLOOKUP(CONCATENATE(A58,"FI"),'ALL Conditions'!A:E,5,FALSE),"G")),"R")</f>
        <v>G</v>
      </c>
      <c r="M58" s="8" t="str">
        <f>IFERROR(IF(SEARCH("FR",C58,1),_xlfn.IFNA(VLOOKUP(CONCATENATE(A58,"FR"),'ALL Conditions'!A:E,5,FALSE),"G")),"R")</f>
        <v>G</v>
      </c>
      <c r="N58" s="8" t="str">
        <f>IFERROR(IF(SEARCH("DE",C58,1),_xlfn.IFNA(VLOOKUP(CONCATENATE(A58,"DE"),'ALL Conditions'!A:E,5,FALSE),"G")),"R")</f>
        <v>G</v>
      </c>
      <c r="O58" s="8" t="str">
        <f>IFERROR(IF(SEARCH("GR",C58,1),_xlfn.IFNA(VLOOKUP(CONCATENATE(A58,"GR"),'ALL Conditions'!A:E,5,FALSE),"G")),"R")</f>
        <v>G</v>
      </c>
      <c r="P58" s="8" t="str">
        <f>IFERROR(IF(SEARCH("HU",C58,1),_xlfn.IFNA(VLOOKUP(CONCATENATE(A58,"HU"),'ALL Conditions'!A:E,5,FALSE),"G")),"R")</f>
        <v>G</v>
      </c>
      <c r="Q58" s="8" t="str">
        <f>IFERROR(IF(SEARCH("IE",C58,1),_xlfn.IFNA(VLOOKUP(CONCATENATE(A58,"IE"),'ALL Conditions'!A:E,5,FALSE),"G")),"R")</f>
        <v>G</v>
      </c>
      <c r="R58" s="8" t="str">
        <f>IFERROR(IF(SEARCH("IT",C58,1),_xlfn.IFNA(VLOOKUP(CONCATENATE(A58,"IT"),'ALL Conditions'!A:E,5,FALSE),"G")),"R")</f>
        <v>G</v>
      </c>
      <c r="S58" s="8" t="str">
        <f>IFERROR(IF(SEARCH("LV",C58,1),_xlfn.IFNA(VLOOKUP(CONCATENATE(A58,"LV"),'ALL Conditions'!A:E,5,FALSE),"G")),"R")</f>
        <v>G</v>
      </c>
      <c r="T58" s="8" t="str">
        <f>IFERROR(IF(SEARCH("LT",C58,1),_xlfn.IFNA(VLOOKUP(CONCATENATE(A58,"LT"),'ALL Conditions'!A:E,5,FALSE),"G")),"R")</f>
        <v>G</v>
      </c>
      <c r="U58" s="8" t="str">
        <f>IFERROR(IF(SEARCH("LU",C58,1),_xlfn.IFNA(VLOOKUP(CONCATENATE(A58,"LU"),'ALL Conditions'!A:E,5,FALSE),"G")),"R")</f>
        <v>G</v>
      </c>
      <c r="V58" s="8" t="str">
        <f>IFERROR(IF(SEARCH("MT",C58,1),_xlfn.IFNA(VLOOKUP(CONCATENATE(A58,"MT"),'ALL Conditions'!A:E,5,FALSE),"G")),"R")</f>
        <v>G</v>
      </c>
      <c r="W58" s="8" t="str">
        <f>IFERROR(IF(SEARCH("NL",C58,1),_xlfn.IFNA(VLOOKUP(CONCATENATE(A58,"NL"),'ALL Conditions'!A:E,5,FALSE),"G")),"R")</f>
        <v>G</v>
      </c>
      <c r="X58" s="8" t="str">
        <f>IFERROR(IF(SEARCH("PL",C58,1),_xlfn.IFNA(VLOOKUP(CONCATENATE(A58,"PL"),'ALL Conditions'!A:E,5,FALSE),"G")),"R")</f>
        <v>G</v>
      </c>
      <c r="Y58" s="8" t="str">
        <f>IFERROR(IF(SEARCH("PT",C58,1),_xlfn.IFNA(VLOOKUP(CONCATENATE(A58,"PT"),'ALL Conditions'!A:E,5,FALSE),"G")),"R")</f>
        <v>G</v>
      </c>
      <c r="Z58" s="8" t="str">
        <f>IFERROR(IF(SEARCH("RO",C58,1),_xlfn.IFNA(VLOOKUP(CONCATENATE(A58,"RO"),'ALL Conditions'!A:E,5,FALSE),"G")),"R")</f>
        <v>G</v>
      </c>
      <c r="AA58" s="8" t="str">
        <f>IFERROR(IF(SEARCH("SK",C58,1),_xlfn.IFNA(VLOOKUP(CONCATENATE(A58,"SK"),'ALL Conditions'!A:E,5,FALSE),"G")),"R")</f>
        <v>G</v>
      </c>
      <c r="AB58" s="8" t="str">
        <f>IFERROR(IF(SEARCH("SI",C58,1),_xlfn.IFNA(VLOOKUP(CONCATENATE(A58,"SI"),'ALL Conditions'!A:E,5,FALSE),"G")),"R")</f>
        <v>G</v>
      </c>
      <c r="AC58" s="8" t="str">
        <f>IFERROR(IF(SEARCH("ES",C58,1),_xlfn.IFNA(VLOOKUP(CONCATENATE(A58,"ES"),'ALL Conditions'!A:E,5,FALSE),"G")),"R")</f>
        <v>G</v>
      </c>
      <c r="AD58" s="8" t="str">
        <f>IFERROR(IF(SEARCH("SE",C58,1),_xlfn.IFNA(VLOOKUP(CONCATENATE(A58,"SE"),'ALL Conditions'!A:E,5,FALSE),"G")),"R")</f>
        <v>G</v>
      </c>
    </row>
    <row r="59" spans="1:30">
      <c r="A59" t="s">
        <v>151</v>
      </c>
      <c r="B59" t="s">
        <v>152</v>
      </c>
      <c r="C59" t="s">
        <v>728</v>
      </c>
      <c r="D59" s="9" t="str">
        <f>VLOOKUP(LEN(A59),'Restriction length-level'!A:B,2,FALSE)</f>
        <v>Commodity Code</v>
      </c>
      <c r="E59" s="8" t="str">
        <f>IFERROR(IF(SEARCH("AT",C59,1),_xlfn.IFNA(VLOOKUP(CONCATENATE(A59,"AT"),'ALL Conditions'!A:E,5,FALSE),"G")),"R")</f>
        <v>G</v>
      </c>
      <c r="F59" s="8" t="str">
        <f>IFERROR(IF(SEARCH("BE",C59,1),_xlfn.IFNA(VLOOKUP(CONCATENATE(A59,"BE"),'ALL Conditions'!A:E,5,FALSE),"G")),"R")</f>
        <v>R</v>
      </c>
      <c r="G59" s="8" t="str">
        <f>IFERROR(IF(SEARCH("BG",C59,1),_xlfn.IFNA(VLOOKUP(CONCATENATE(A59,"BG"),'ALL Conditions'!A:E,5,FALSE),"G")),"R")</f>
        <v>G</v>
      </c>
      <c r="H59" s="8" t="str">
        <f>IFERROR(IF(SEARCH("HR",C59,1),_xlfn.IFNA(VLOOKUP(CONCATENATE(A59,"HR"),'ALL Conditions'!A:E,5,FALSE),"G")),"R")</f>
        <v>G</v>
      </c>
      <c r="I59" s="8" t="str">
        <f>IFERROR(IF(SEARCH("CZ",C59,1),_xlfn.IFNA(VLOOKUP(CONCATENATE(A59,"CZ"),'ALL Conditions'!A:E,5,FALSE),"G")),"R")</f>
        <v>G</v>
      </c>
      <c r="J59" s="8" t="str">
        <f>IFERROR(IF(SEARCH("DK",C59,1),_xlfn.IFNA(VLOOKUP(CONCATENATE(A59,"DK"),'ALL Conditions'!A:E,5,FALSE),"G")),"R")</f>
        <v>G</v>
      </c>
      <c r="K59" s="8" t="str">
        <f>IFERROR(IF(SEARCH("EE",C59,1),_xlfn.IFNA(VLOOKUP(CONCATENATE(A59,"EE"),'ALL Conditions'!A:E,5,FALSE),"G")),"R")</f>
        <v>G</v>
      </c>
      <c r="L59" s="8" t="str">
        <f>IFERROR(IF(SEARCH("FI",C59,1),_xlfn.IFNA(VLOOKUP(CONCATENATE(A59,"FI"),'ALL Conditions'!A:E,5,FALSE),"G")),"R")</f>
        <v>G</v>
      </c>
      <c r="M59" s="8" t="str">
        <f>IFERROR(IF(SEARCH("FR",C59,1),_xlfn.IFNA(VLOOKUP(CONCATENATE(A59,"FR"),'ALL Conditions'!A:E,5,FALSE),"G")),"R")</f>
        <v>G</v>
      </c>
      <c r="N59" s="8" t="str">
        <f>IFERROR(IF(SEARCH("DE",C59,1),_xlfn.IFNA(VLOOKUP(CONCATENATE(A59,"DE"),'ALL Conditions'!A:E,5,FALSE),"G")),"R")</f>
        <v>G</v>
      </c>
      <c r="O59" s="8" t="str">
        <f>IFERROR(IF(SEARCH("GR",C59,1),_xlfn.IFNA(VLOOKUP(CONCATENATE(A59,"GR"),'ALL Conditions'!A:E,5,FALSE),"G")),"R")</f>
        <v>G</v>
      </c>
      <c r="P59" s="8" t="str">
        <f>IFERROR(IF(SEARCH("HU",C59,1),_xlfn.IFNA(VLOOKUP(CONCATENATE(A59,"HU"),'ALL Conditions'!A:E,5,FALSE),"G")),"R")</f>
        <v>G</v>
      </c>
      <c r="Q59" s="8" t="str">
        <f>IFERROR(IF(SEARCH("IE",C59,1),_xlfn.IFNA(VLOOKUP(CONCATENATE(A59,"IE"),'ALL Conditions'!A:E,5,FALSE),"G")),"R")</f>
        <v>G</v>
      </c>
      <c r="R59" s="8" t="str">
        <f>IFERROR(IF(SEARCH("IT",C59,1),_xlfn.IFNA(VLOOKUP(CONCATENATE(A59,"IT"),'ALL Conditions'!A:E,5,FALSE),"G")),"R")</f>
        <v>G</v>
      </c>
      <c r="S59" s="8" t="str">
        <f>IFERROR(IF(SEARCH("LV",C59,1),_xlfn.IFNA(VLOOKUP(CONCATENATE(A59,"LV"),'ALL Conditions'!A:E,5,FALSE),"G")),"R")</f>
        <v>G</v>
      </c>
      <c r="T59" s="8" t="str">
        <f>IFERROR(IF(SEARCH("LT",C59,1),_xlfn.IFNA(VLOOKUP(CONCATENATE(A59,"LT"),'ALL Conditions'!A:E,5,FALSE),"G")),"R")</f>
        <v>G</v>
      </c>
      <c r="U59" s="8" t="str">
        <f>IFERROR(IF(SEARCH("LU",C59,1),_xlfn.IFNA(VLOOKUP(CONCATENATE(A59,"LU"),'ALL Conditions'!A:E,5,FALSE),"G")),"R")</f>
        <v>G</v>
      </c>
      <c r="V59" s="8" t="str">
        <f>IFERROR(IF(SEARCH("MT",C59,1),_xlfn.IFNA(VLOOKUP(CONCATENATE(A59,"MT"),'ALL Conditions'!A:E,5,FALSE),"G")),"R")</f>
        <v>G</v>
      </c>
      <c r="W59" s="8" t="str">
        <f>IFERROR(IF(SEARCH("NL",C59,1),_xlfn.IFNA(VLOOKUP(CONCATENATE(A59,"NL"),'ALL Conditions'!A:E,5,FALSE),"G")),"R")</f>
        <v>G</v>
      </c>
      <c r="X59" s="8" t="str">
        <f>IFERROR(IF(SEARCH("PL",C59,1),_xlfn.IFNA(VLOOKUP(CONCATENATE(A59,"PL"),'ALL Conditions'!A:E,5,FALSE),"G")),"R")</f>
        <v>G</v>
      </c>
      <c r="Y59" s="8" t="str">
        <f>IFERROR(IF(SEARCH("PT",C59,1),_xlfn.IFNA(VLOOKUP(CONCATENATE(A59,"PT"),'ALL Conditions'!A:E,5,FALSE),"G")),"R")</f>
        <v>G</v>
      </c>
      <c r="Z59" s="8" t="str">
        <f>IFERROR(IF(SEARCH("RO",C59,1),_xlfn.IFNA(VLOOKUP(CONCATENATE(A59,"RO"),'ALL Conditions'!A:E,5,FALSE),"G")),"R")</f>
        <v>G</v>
      </c>
      <c r="AA59" s="8" t="str">
        <f>IFERROR(IF(SEARCH("SK",C59,1),_xlfn.IFNA(VLOOKUP(CONCATENATE(A59,"SK"),'ALL Conditions'!A:E,5,FALSE),"G")),"R")</f>
        <v>G</v>
      </c>
      <c r="AB59" s="8" t="str">
        <f>IFERROR(IF(SEARCH("SI",C59,1),_xlfn.IFNA(VLOOKUP(CONCATENATE(A59,"SI"),'ALL Conditions'!A:E,5,FALSE),"G")),"R")</f>
        <v>G</v>
      </c>
      <c r="AC59" s="8" t="str">
        <f>IFERROR(IF(SEARCH("ES",C59,1),_xlfn.IFNA(VLOOKUP(CONCATENATE(A59,"ES"),'ALL Conditions'!A:E,5,FALSE),"G")),"R")</f>
        <v>G</v>
      </c>
      <c r="AD59" s="8" t="str">
        <f>IFERROR(IF(SEARCH("SE",C59,1),_xlfn.IFNA(VLOOKUP(CONCATENATE(A59,"SE"),'ALL Conditions'!A:E,5,FALSE),"G")),"R")</f>
        <v>G</v>
      </c>
    </row>
    <row r="60" spans="1:30">
      <c r="A60" t="s">
        <v>153</v>
      </c>
      <c r="B60" t="s">
        <v>154</v>
      </c>
      <c r="C60" t="s">
        <v>728</v>
      </c>
      <c r="D60" s="9" t="str">
        <f>VLOOKUP(LEN(A60),'Restriction length-level'!A:B,2,FALSE)</f>
        <v>Commodity Code</v>
      </c>
      <c r="E60" s="8" t="str">
        <f>IFERROR(IF(SEARCH("AT",C60,1),_xlfn.IFNA(VLOOKUP(CONCATENATE(A60,"AT"),'ALL Conditions'!A:E,5,FALSE),"G")),"R")</f>
        <v>G</v>
      </c>
      <c r="F60" s="8" t="str">
        <f>IFERROR(IF(SEARCH("BE",C60,1),_xlfn.IFNA(VLOOKUP(CONCATENATE(A60,"BE"),'ALL Conditions'!A:E,5,FALSE),"G")),"R")</f>
        <v>R</v>
      </c>
      <c r="G60" s="8" t="str">
        <f>IFERROR(IF(SEARCH("BG",C60,1),_xlfn.IFNA(VLOOKUP(CONCATENATE(A60,"BG"),'ALL Conditions'!A:E,5,FALSE),"G")),"R")</f>
        <v>G</v>
      </c>
      <c r="H60" s="8" t="str">
        <f>IFERROR(IF(SEARCH("HR",C60,1),_xlfn.IFNA(VLOOKUP(CONCATENATE(A60,"HR"),'ALL Conditions'!A:E,5,FALSE),"G")),"R")</f>
        <v>G</v>
      </c>
      <c r="I60" s="8" t="str">
        <f>IFERROR(IF(SEARCH("CZ",C60,1),_xlfn.IFNA(VLOOKUP(CONCATENATE(A60,"CZ"),'ALL Conditions'!A:E,5,FALSE),"G")),"R")</f>
        <v>G</v>
      </c>
      <c r="J60" s="8" t="str">
        <f>IFERROR(IF(SEARCH("DK",C60,1),_xlfn.IFNA(VLOOKUP(CONCATENATE(A60,"DK"),'ALL Conditions'!A:E,5,FALSE),"G")),"R")</f>
        <v>G</v>
      </c>
      <c r="K60" s="8" t="str">
        <f>IFERROR(IF(SEARCH("EE",C60,1),_xlfn.IFNA(VLOOKUP(CONCATENATE(A60,"EE"),'ALL Conditions'!A:E,5,FALSE),"G")),"R")</f>
        <v>G</v>
      </c>
      <c r="L60" s="8" t="str">
        <f>IFERROR(IF(SEARCH("FI",C60,1),_xlfn.IFNA(VLOOKUP(CONCATENATE(A60,"FI"),'ALL Conditions'!A:E,5,FALSE),"G")),"R")</f>
        <v>G</v>
      </c>
      <c r="M60" s="8" t="str">
        <f>IFERROR(IF(SEARCH("FR",C60,1),_xlfn.IFNA(VLOOKUP(CONCATENATE(A60,"FR"),'ALL Conditions'!A:E,5,FALSE),"G")),"R")</f>
        <v>G</v>
      </c>
      <c r="N60" s="8" t="str">
        <f>IFERROR(IF(SEARCH("DE",C60,1),_xlfn.IFNA(VLOOKUP(CONCATENATE(A60,"DE"),'ALL Conditions'!A:E,5,FALSE),"G")),"R")</f>
        <v>G</v>
      </c>
      <c r="O60" s="8" t="str">
        <f>IFERROR(IF(SEARCH("GR",C60,1),_xlfn.IFNA(VLOOKUP(CONCATENATE(A60,"GR"),'ALL Conditions'!A:E,5,FALSE),"G")),"R")</f>
        <v>G</v>
      </c>
      <c r="P60" s="8" t="str">
        <f>IFERROR(IF(SEARCH("HU",C60,1),_xlfn.IFNA(VLOOKUP(CONCATENATE(A60,"HU"),'ALL Conditions'!A:E,5,FALSE),"G")),"R")</f>
        <v>G</v>
      </c>
      <c r="Q60" s="8" t="str">
        <f>IFERROR(IF(SEARCH("IE",C60,1),_xlfn.IFNA(VLOOKUP(CONCATENATE(A60,"IE"),'ALL Conditions'!A:E,5,FALSE),"G")),"R")</f>
        <v>G</v>
      </c>
      <c r="R60" s="8" t="str">
        <f>IFERROR(IF(SEARCH("IT",C60,1),_xlfn.IFNA(VLOOKUP(CONCATENATE(A60,"IT"),'ALL Conditions'!A:E,5,FALSE),"G")),"R")</f>
        <v>G</v>
      </c>
      <c r="S60" s="8" t="str">
        <f>IFERROR(IF(SEARCH("LV",C60,1),_xlfn.IFNA(VLOOKUP(CONCATENATE(A60,"LV"),'ALL Conditions'!A:E,5,FALSE),"G")),"R")</f>
        <v>G</v>
      </c>
      <c r="T60" s="8" t="str">
        <f>IFERROR(IF(SEARCH("LT",C60,1),_xlfn.IFNA(VLOOKUP(CONCATENATE(A60,"LT"),'ALL Conditions'!A:E,5,FALSE),"G")),"R")</f>
        <v>G</v>
      </c>
      <c r="U60" s="8" t="str">
        <f>IFERROR(IF(SEARCH("LU",C60,1),_xlfn.IFNA(VLOOKUP(CONCATENATE(A60,"LU"),'ALL Conditions'!A:E,5,FALSE),"G")),"R")</f>
        <v>G</v>
      </c>
      <c r="V60" s="8" t="str">
        <f>IFERROR(IF(SEARCH("MT",C60,1),_xlfn.IFNA(VLOOKUP(CONCATENATE(A60,"MT"),'ALL Conditions'!A:E,5,FALSE),"G")),"R")</f>
        <v>G</v>
      </c>
      <c r="W60" s="8" t="str">
        <f>IFERROR(IF(SEARCH("NL",C60,1),_xlfn.IFNA(VLOOKUP(CONCATENATE(A60,"NL"),'ALL Conditions'!A:E,5,FALSE),"G")),"R")</f>
        <v>G</v>
      </c>
      <c r="X60" s="8" t="str">
        <f>IFERROR(IF(SEARCH("PL",C60,1),_xlfn.IFNA(VLOOKUP(CONCATENATE(A60,"PL"),'ALL Conditions'!A:E,5,FALSE),"G")),"R")</f>
        <v>G</v>
      </c>
      <c r="Y60" s="8" t="str">
        <f>IFERROR(IF(SEARCH("PT",C60,1),_xlfn.IFNA(VLOOKUP(CONCATENATE(A60,"PT"),'ALL Conditions'!A:E,5,FALSE),"G")),"R")</f>
        <v>G</v>
      </c>
      <c r="Z60" s="8" t="str">
        <f>IFERROR(IF(SEARCH("RO",C60,1),_xlfn.IFNA(VLOOKUP(CONCATENATE(A60,"RO"),'ALL Conditions'!A:E,5,FALSE),"G")),"R")</f>
        <v>G</v>
      </c>
      <c r="AA60" s="8" t="str">
        <f>IFERROR(IF(SEARCH("SK",C60,1),_xlfn.IFNA(VLOOKUP(CONCATENATE(A60,"SK"),'ALL Conditions'!A:E,5,FALSE),"G")),"R")</f>
        <v>G</v>
      </c>
      <c r="AB60" s="8" t="str">
        <f>IFERROR(IF(SEARCH("SI",C60,1),_xlfn.IFNA(VLOOKUP(CONCATENATE(A60,"SI"),'ALL Conditions'!A:E,5,FALSE),"G")),"R")</f>
        <v>G</v>
      </c>
      <c r="AC60" s="8" t="str">
        <f>IFERROR(IF(SEARCH("ES",C60,1),_xlfn.IFNA(VLOOKUP(CONCATENATE(A60,"ES"),'ALL Conditions'!A:E,5,FALSE),"G")),"R")</f>
        <v>G</v>
      </c>
      <c r="AD60" s="8" t="str">
        <f>IFERROR(IF(SEARCH("SE",C60,1),_xlfn.IFNA(VLOOKUP(CONCATENATE(A60,"SE"),'ALL Conditions'!A:E,5,FALSE),"G")),"R")</f>
        <v>G</v>
      </c>
    </row>
    <row r="61" spans="1:30">
      <c r="A61" t="s">
        <v>155</v>
      </c>
      <c r="B61" t="s">
        <v>156</v>
      </c>
      <c r="C61" t="s">
        <v>95</v>
      </c>
      <c r="D61" s="9" t="str">
        <f>VLOOKUP(LEN(A61),'Restriction length-level'!A:B,2,FALSE)</f>
        <v>Commodity Code</v>
      </c>
      <c r="E61" s="8" t="str">
        <f>IFERROR(IF(SEARCH("AT",C61,1),_xlfn.IFNA(VLOOKUP(CONCATENATE(A61,"AT"),'ALL Conditions'!A:E,5,FALSE),"G")),"R")</f>
        <v>R</v>
      </c>
      <c r="F61" s="8" t="str">
        <f>IFERROR(IF(SEARCH("BE",C61,1),_xlfn.IFNA(VLOOKUP(CONCATENATE(A61,"BE"),'ALL Conditions'!A:E,5,FALSE),"G")),"R")</f>
        <v>R</v>
      </c>
      <c r="G61" s="8" t="str">
        <f>IFERROR(IF(SEARCH("BG",C61,1),_xlfn.IFNA(VLOOKUP(CONCATENATE(A61,"BG"),'ALL Conditions'!A:E,5,FALSE),"G")),"R")</f>
        <v>R</v>
      </c>
      <c r="H61" s="8" t="str">
        <f>IFERROR(IF(SEARCH("HR",C61,1),_xlfn.IFNA(VLOOKUP(CONCATENATE(A61,"HR"),'ALL Conditions'!A:E,5,FALSE),"G")),"R")</f>
        <v>R</v>
      </c>
      <c r="I61" s="8" t="str">
        <f>IFERROR(IF(SEARCH("CZ",C61,1),_xlfn.IFNA(VLOOKUP(CONCATENATE(A61,"CZ"),'ALL Conditions'!A:E,5,FALSE),"G")),"R")</f>
        <v>R</v>
      </c>
      <c r="J61" s="8" t="str">
        <f>IFERROR(IF(SEARCH("DK",C61,1),_xlfn.IFNA(VLOOKUP(CONCATENATE(A61,"DK"),'ALL Conditions'!A:E,5,FALSE),"G")),"R")</f>
        <v>R</v>
      </c>
      <c r="K61" s="8" t="str">
        <f>IFERROR(IF(SEARCH("EE",C61,1),_xlfn.IFNA(VLOOKUP(CONCATENATE(A61,"EE"),'ALL Conditions'!A:E,5,FALSE),"G")),"R")</f>
        <v>R</v>
      </c>
      <c r="L61" s="8" t="str">
        <f>IFERROR(IF(SEARCH("FI",C61,1),_xlfn.IFNA(VLOOKUP(CONCATENATE(A61,"FI"),'ALL Conditions'!A:E,5,FALSE),"G")),"R")</f>
        <v>R</v>
      </c>
      <c r="M61" s="8" t="str">
        <f>IFERROR(IF(SEARCH("FR",C61,1),_xlfn.IFNA(VLOOKUP(CONCATENATE(A61,"FR"),'ALL Conditions'!A:E,5,FALSE),"G")),"R")</f>
        <v>R</v>
      </c>
      <c r="N61" s="8" t="str">
        <f>IFERROR(IF(SEARCH("DE",C61,1),_xlfn.IFNA(VLOOKUP(CONCATENATE(A61,"DE"),'ALL Conditions'!A:E,5,FALSE),"G")),"R")</f>
        <v>R</v>
      </c>
      <c r="O61" s="8" t="str">
        <f>IFERROR(IF(SEARCH("GR",C61,1),_xlfn.IFNA(VLOOKUP(CONCATENATE(A61,"GR"),'ALL Conditions'!A:E,5,FALSE),"G")),"R")</f>
        <v>R</v>
      </c>
      <c r="P61" s="8" t="str">
        <f>IFERROR(IF(SEARCH("HU",C61,1),_xlfn.IFNA(VLOOKUP(CONCATENATE(A61,"HU"),'ALL Conditions'!A:E,5,FALSE),"G")),"R")</f>
        <v>R</v>
      </c>
      <c r="Q61" s="8" t="str">
        <f>IFERROR(IF(SEARCH("IE",C61,1),_xlfn.IFNA(VLOOKUP(CONCATENATE(A61,"IE"),'ALL Conditions'!A:E,5,FALSE),"G")),"R")</f>
        <v>G</v>
      </c>
      <c r="R61" s="8" t="str">
        <f>IFERROR(IF(SEARCH("IT",C61,1),_xlfn.IFNA(VLOOKUP(CONCATENATE(A61,"IT"),'ALL Conditions'!A:E,5,FALSE),"G")),"R")</f>
        <v>R</v>
      </c>
      <c r="S61" s="8" t="str">
        <f>IFERROR(IF(SEARCH("LV",C61,1),_xlfn.IFNA(VLOOKUP(CONCATENATE(A61,"LV"),'ALL Conditions'!A:E,5,FALSE),"G")),"R")</f>
        <v>R</v>
      </c>
      <c r="T61" s="8" t="str">
        <f>IFERROR(IF(SEARCH("LT",C61,1),_xlfn.IFNA(VLOOKUP(CONCATENATE(A61,"LT"),'ALL Conditions'!A:E,5,FALSE),"G")),"R")</f>
        <v>R</v>
      </c>
      <c r="U61" s="8" t="str">
        <f>IFERROR(IF(SEARCH("LU",C61,1),_xlfn.IFNA(VLOOKUP(CONCATENATE(A61,"LU"),'ALL Conditions'!A:E,5,FALSE),"G")),"R")</f>
        <v>R</v>
      </c>
      <c r="V61" s="8" t="str">
        <f>IFERROR(IF(SEARCH("MT",C61,1),_xlfn.IFNA(VLOOKUP(CONCATENATE(A61,"MT"),'ALL Conditions'!A:E,5,FALSE),"G")),"R")</f>
        <v>R</v>
      </c>
      <c r="W61" s="8" t="str">
        <f>IFERROR(IF(SEARCH("NL",C61,1),_xlfn.IFNA(VLOOKUP(CONCATENATE(A61,"NL"),'ALL Conditions'!A:E,5,FALSE),"G")),"R")</f>
        <v>R</v>
      </c>
      <c r="X61" s="8" t="str">
        <f>IFERROR(IF(SEARCH("PL",C61,1),_xlfn.IFNA(VLOOKUP(CONCATENATE(A61,"PL"),'ALL Conditions'!A:E,5,FALSE),"G")),"R")</f>
        <v>R</v>
      </c>
      <c r="Y61" s="8" t="str">
        <f>IFERROR(IF(SEARCH("PT",C61,1),_xlfn.IFNA(VLOOKUP(CONCATENATE(A61,"PT"),'ALL Conditions'!A:E,5,FALSE),"G")),"R")</f>
        <v>R</v>
      </c>
      <c r="Z61" s="8" t="str">
        <f>IFERROR(IF(SEARCH("RO",C61,1),_xlfn.IFNA(VLOOKUP(CONCATENATE(A61,"RO"),'ALL Conditions'!A:E,5,FALSE),"G")),"R")</f>
        <v>R</v>
      </c>
      <c r="AA61" s="8" t="str">
        <f>IFERROR(IF(SEARCH("SK",C61,1),_xlfn.IFNA(VLOOKUP(CONCATENATE(A61,"SK"),'ALL Conditions'!A:E,5,FALSE),"G")),"R")</f>
        <v>R</v>
      </c>
      <c r="AB61" s="8" t="str">
        <f>IFERROR(IF(SEARCH("SI",C61,1),_xlfn.IFNA(VLOOKUP(CONCATENATE(A61,"SI"),'ALL Conditions'!A:E,5,FALSE),"G")),"R")</f>
        <v>R</v>
      </c>
      <c r="AC61" s="8" t="str">
        <f>IFERROR(IF(SEARCH("ES",C61,1),_xlfn.IFNA(VLOOKUP(CONCATENATE(A61,"ES"),'ALL Conditions'!A:E,5,FALSE),"G")),"R")</f>
        <v>R</v>
      </c>
      <c r="AD61" s="8" t="str">
        <f>IFERROR(IF(SEARCH("SE",C61,1),_xlfn.IFNA(VLOOKUP(CONCATENATE(A61,"SE"),'ALL Conditions'!A:E,5,FALSE),"G")),"R")</f>
        <v>R</v>
      </c>
    </row>
    <row r="62" spans="1:30">
      <c r="A62" t="s">
        <v>157</v>
      </c>
      <c r="B62" t="s">
        <v>158</v>
      </c>
      <c r="C62" t="s">
        <v>728</v>
      </c>
      <c r="D62" s="9" t="str">
        <f>VLOOKUP(LEN(A62),'Restriction length-level'!A:B,2,FALSE)</f>
        <v>Commodity Code</v>
      </c>
      <c r="E62" s="8" t="str">
        <f>IFERROR(IF(SEARCH("AT",C62,1),_xlfn.IFNA(VLOOKUP(CONCATENATE(A62,"AT"),'ALL Conditions'!A:E,5,FALSE),"G")),"R")</f>
        <v>G</v>
      </c>
      <c r="F62" s="8" t="str">
        <f>IFERROR(IF(SEARCH("BE",C62,1),_xlfn.IFNA(VLOOKUP(CONCATENATE(A62,"BE"),'ALL Conditions'!A:E,5,FALSE),"G")),"R")</f>
        <v>R</v>
      </c>
      <c r="G62" s="8" t="str">
        <f>IFERROR(IF(SEARCH("BG",C62,1),_xlfn.IFNA(VLOOKUP(CONCATENATE(A62,"BG"),'ALL Conditions'!A:E,5,FALSE),"G")),"R")</f>
        <v>G</v>
      </c>
      <c r="H62" s="8" t="str">
        <f>IFERROR(IF(SEARCH("HR",C62,1),_xlfn.IFNA(VLOOKUP(CONCATENATE(A62,"HR"),'ALL Conditions'!A:E,5,FALSE),"G")),"R")</f>
        <v>G</v>
      </c>
      <c r="I62" s="8" t="str">
        <f>IFERROR(IF(SEARCH("CZ",C62,1),_xlfn.IFNA(VLOOKUP(CONCATENATE(A62,"CZ"),'ALL Conditions'!A:E,5,FALSE),"G")),"R")</f>
        <v>G</v>
      </c>
      <c r="J62" s="8" t="str">
        <f>IFERROR(IF(SEARCH("DK",C62,1),_xlfn.IFNA(VLOOKUP(CONCATENATE(A62,"DK"),'ALL Conditions'!A:E,5,FALSE),"G")),"R")</f>
        <v>G</v>
      </c>
      <c r="K62" s="8" t="str">
        <f>IFERROR(IF(SEARCH("EE",C62,1),_xlfn.IFNA(VLOOKUP(CONCATENATE(A62,"EE"),'ALL Conditions'!A:E,5,FALSE),"G")),"R")</f>
        <v>G</v>
      </c>
      <c r="L62" s="8" t="str">
        <f>IFERROR(IF(SEARCH("FI",C62,1),_xlfn.IFNA(VLOOKUP(CONCATENATE(A62,"FI"),'ALL Conditions'!A:E,5,FALSE),"G")),"R")</f>
        <v>G</v>
      </c>
      <c r="M62" s="8" t="str">
        <f>IFERROR(IF(SEARCH("FR",C62,1),_xlfn.IFNA(VLOOKUP(CONCATENATE(A62,"FR"),'ALL Conditions'!A:E,5,FALSE),"G")),"R")</f>
        <v>G</v>
      </c>
      <c r="N62" s="8" t="str">
        <f>IFERROR(IF(SEARCH("DE",C62,1),_xlfn.IFNA(VLOOKUP(CONCATENATE(A62,"DE"),'ALL Conditions'!A:E,5,FALSE),"G")),"R")</f>
        <v>G</v>
      </c>
      <c r="O62" s="8" t="str">
        <f>IFERROR(IF(SEARCH("GR",C62,1),_xlfn.IFNA(VLOOKUP(CONCATENATE(A62,"GR"),'ALL Conditions'!A:E,5,FALSE),"G")),"R")</f>
        <v>G</v>
      </c>
      <c r="P62" s="8" t="str">
        <f>IFERROR(IF(SEARCH("HU",C62,1),_xlfn.IFNA(VLOOKUP(CONCATENATE(A62,"HU"),'ALL Conditions'!A:E,5,FALSE),"G")),"R")</f>
        <v>G</v>
      </c>
      <c r="Q62" s="8" t="str">
        <f>IFERROR(IF(SEARCH("IE",C62,1),_xlfn.IFNA(VLOOKUP(CONCATENATE(A62,"IE"),'ALL Conditions'!A:E,5,FALSE),"G")),"R")</f>
        <v>G</v>
      </c>
      <c r="R62" s="8" t="str">
        <f>IFERROR(IF(SEARCH("IT",C62,1),_xlfn.IFNA(VLOOKUP(CONCATENATE(A62,"IT"),'ALL Conditions'!A:E,5,FALSE),"G")),"R")</f>
        <v>G</v>
      </c>
      <c r="S62" s="8" t="str">
        <f>IFERROR(IF(SEARCH("LV",C62,1),_xlfn.IFNA(VLOOKUP(CONCATENATE(A62,"LV"),'ALL Conditions'!A:E,5,FALSE),"G")),"R")</f>
        <v>G</v>
      </c>
      <c r="T62" s="8" t="str">
        <f>IFERROR(IF(SEARCH("LT",C62,1),_xlfn.IFNA(VLOOKUP(CONCATENATE(A62,"LT"),'ALL Conditions'!A:E,5,FALSE),"G")),"R")</f>
        <v>G</v>
      </c>
      <c r="U62" s="8" t="str">
        <f>IFERROR(IF(SEARCH("LU",C62,1),_xlfn.IFNA(VLOOKUP(CONCATENATE(A62,"LU"),'ALL Conditions'!A:E,5,FALSE),"G")),"R")</f>
        <v>G</v>
      </c>
      <c r="V62" s="8" t="str">
        <f>IFERROR(IF(SEARCH("MT",C62,1),_xlfn.IFNA(VLOOKUP(CONCATENATE(A62,"MT"),'ALL Conditions'!A:E,5,FALSE),"G")),"R")</f>
        <v>G</v>
      </c>
      <c r="W62" s="8" t="str">
        <f>IFERROR(IF(SEARCH("NL",C62,1),_xlfn.IFNA(VLOOKUP(CONCATENATE(A62,"NL"),'ALL Conditions'!A:E,5,FALSE),"G")),"R")</f>
        <v>G</v>
      </c>
      <c r="X62" s="8" t="str">
        <f>IFERROR(IF(SEARCH("PL",C62,1),_xlfn.IFNA(VLOOKUP(CONCATENATE(A62,"PL"),'ALL Conditions'!A:E,5,FALSE),"G")),"R")</f>
        <v>G</v>
      </c>
      <c r="Y62" s="8" t="str">
        <f>IFERROR(IF(SEARCH("PT",C62,1),_xlfn.IFNA(VLOOKUP(CONCATENATE(A62,"PT"),'ALL Conditions'!A:E,5,FALSE),"G")),"R")</f>
        <v>G</v>
      </c>
      <c r="Z62" s="8" t="str">
        <f>IFERROR(IF(SEARCH("RO",C62,1),_xlfn.IFNA(VLOOKUP(CONCATENATE(A62,"RO"),'ALL Conditions'!A:E,5,FALSE),"G")),"R")</f>
        <v>G</v>
      </c>
      <c r="AA62" s="8" t="str">
        <f>IFERROR(IF(SEARCH("SK",C62,1),_xlfn.IFNA(VLOOKUP(CONCATENATE(A62,"SK"),'ALL Conditions'!A:E,5,FALSE),"G")),"R")</f>
        <v>G</v>
      </c>
      <c r="AB62" s="8" t="str">
        <f>IFERROR(IF(SEARCH("SI",C62,1),_xlfn.IFNA(VLOOKUP(CONCATENATE(A62,"SI"),'ALL Conditions'!A:E,5,FALSE),"G")),"R")</f>
        <v>G</v>
      </c>
      <c r="AC62" s="8" t="str">
        <f>IFERROR(IF(SEARCH("ES",C62,1),_xlfn.IFNA(VLOOKUP(CONCATENATE(A62,"ES"),'ALL Conditions'!A:E,5,FALSE),"G")),"R")</f>
        <v>G</v>
      </c>
      <c r="AD62" s="8" t="str">
        <f>IFERROR(IF(SEARCH("SE",C62,1),_xlfn.IFNA(VLOOKUP(CONCATENATE(A62,"SE"),'ALL Conditions'!A:E,5,FALSE),"G")),"R")</f>
        <v>G</v>
      </c>
    </row>
    <row r="63" spans="1:30">
      <c r="A63" t="s">
        <v>159</v>
      </c>
      <c r="B63" t="s">
        <v>160</v>
      </c>
      <c r="C63" t="s">
        <v>728</v>
      </c>
      <c r="D63" s="9" t="str">
        <f>VLOOKUP(LEN(A63),'Restriction length-level'!A:B,2,FALSE)</f>
        <v>Commodity Code</v>
      </c>
      <c r="E63" s="8" t="str">
        <f>IFERROR(IF(SEARCH("AT",C63,1),_xlfn.IFNA(VLOOKUP(CONCATENATE(A63,"AT"),'ALL Conditions'!A:E,5,FALSE),"G")),"R")</f>
        <v>G</v>
      </c>
      <c r="F63" s="8" t="str">
        <f>IFERROR(IF(SEARCH("BE",C63,1),_xlfn.IFNA(VLOOKUP(CONCATENATE(A63,"BE"),'ALL Conditions'!A:E,5,FALSE),"G")),"R")</f>
        <v>R</v>
      </c>
      <c r="G63" s="8" t="str">
        <f>IFERROR(IF(SEARCH("BG",C63,1),_xlfn.IFNA(VLOOKUP(CONCATENATE(A63,"BG"),'ALL Conditions'!A:E,5,FALSE),"G")),"R")</f>
        <v>G</v>
      </c>
      <c r="H63" s="8" t="str">
        <f>IFERROR(IF(SEARCH("HR",C63,1),_xlfn.IFNA(VLOOKUP(CONCATENATE(A63,"HR"),'ALL Conditions'!A:E,5,FALSE),"G")),"R")</f>
        <v>G</v>
      </c>
      <c r="I63" s="8" t="str">
        <f>IFERROR(IF(SEARCH("CZ",C63,1),_xlfn.IFNA(VLOOKUP(CONCATENATE(A63,"CZ"),'ALL Conditions'!A:E,5,FALSE),"G")),"R")</f>
        <v>G</v>
      </c>
      <c r="J63" s="8" t="str">
        <f>IFERROR(IF(SEARCH("DK",C63,1),_xlfn.IFNA(VLOOKUP(CONCATENATE(A63,"DK"),'ALL Conditions'!A:E,5,FALSE),"G")),"R")</f>
        <v>G</v>
      </c>
      <c r="K63" s="8" t="str">
        <f>IFERROR(IF(SEARCH("EE",C63,1),_xlfn.IFNA(VLOOKUP(CONCATENATE(A63,"EE"),'ALL Conditions'!A:E,5,FALSE),"G")),"R")</f>
        <v>G</v>
      </c>
      <c r="L63" s="8" t="str">
        <f>IFERROR(IF(SEARCH("FI",C63,1),_xlfn.IFNA(VLOOKUP(CONCATENATE(A63,"FI"),'ALL Conditions'!A:E,5,FALSE),"G")),"R")</f>
        <v>G</v>
      </c>
      <c r="M63" s="8" t="str">
        <f>IFERROR(IF(SEARCH("FR",C63,1),_xlfn.IFNA(VLOOKUP(CONCATENATE(A63,"FR"),'ALL Conditions'!A:E,5,FALSE),"G")),"R")</f>
        <v>G</v>
      </c>
      <c r="N63" s="8" t="str">
        <f>IFERROR(IF(SEARCH("DE",C63,1),_xlfn.IFNA(VLOOKUP(CONCATENATE(A63,"DE"),'ALL Conditions'!A:E,5,FALSE),"G")),"R")</f>
        <v>G</v>
      </c>
      <c r="O63" s="8" t="str">
        <f>IFERROR(IF(SEARCH("GR",C63,1),_xlfn.IFNA(VLOOKUP(CONCATENATE(A63,"GR"),'ALL Conditions'!A:E,5,FALSE),"G")),"R")</f>
        <v>G</v>
      </c>
      <c r="P63" s="8" t="str">
        <f>IFERROR(IF(SEARCH("HU",C63,1),_xlfn.IFNA(VLOOKUP(CONCATENATE(A63,"HU"),'ALL Conditions'!A:E,5,FALSE),"G")),"R")</f>
        <v>G</v>
      </c>
      <c r="Q63" s="8" t="str">
        <f>IFERROR(IF(SEARCH("IE",C63,1),_xlfn.IFNA(VLOOKUP(CONCATENATE(A63,"IE"),'ALL Conditions'!A:E,5,FALSE),"G")),"R")</f>
        <v>G</v>
      </c>
      <c r="R63" s="8" t="str">
        <f>IFERROR(IF(SEARCH("IT",C63,1),_xlfn.IFNA(VLOOKUP(CONCATENATE(A63,"IT"),'ALL Conditions'!A:E,5,FALSE),"G")),"R")</f>
        <v>G</v>
      </c>
      <c r="S63" s="8" t="str">
        <f>IFERROR(IF(SEARCH("LV",C63,1),_xlfn.IFNA(VLOOKUP(CONCATENATE(A63,"LV"),'ALL Conditions'!A:E,5,FALSE),"G")),"R")</f>
        <v>G</v>
      </c>
      <c r="T63" s="8" t="str">
        <f>IFERROR(IF(SEARCH("LT",C63,1),_xlfn.IFNA(VLOOKUP(CONCATENATE(A63,"LT"),'ALL Conditions'!A:E,5,FALSE),"G")),"R")</f>
        <v>G</v>
      </c>
      <c r="U63" s="8" t="str">
        <f>IFERROR(IF(SEARCH("LU",C63,1),_xlfn.IFNA(VLOOKUP(CONCATENATE(A63,"LU"),'ALL Conditions'!A:E,5,FALSE),"G")),"R")</f>
        <v>G</v>
      </c>
      <c r="V63" s="8" t="str">
        <f>IFERROR(IF(SEARCH("MT",C63,1),_xlfn.IFNA(VLOOKUP(CONCATENATE(A63,"MT"),'ALL Conditions'!A:E,5,FALSE),"G")),"R")</f>
        <v>G</v>
      </c>
      <c r="W63" s="8" t="str">
        <f>IFERROR(IF(SEARCH("NL",C63,1),_xlfn.IFNA(VLOOKUP(CONCATENATE(A63,"NL"),'ALL Conditions'!A:E,5,FALSE),"G")),"R")</f>
        <v>G</v>
      </c>
      <c r="X63" s="8" t="str">
        <f>IFERROR(IF(SEARCH("PL",C63,1),_xlfn.IFNA(VLOOKUP(CONCATENATE(A63,"PL"),'ALL Conditions'!A:E,5,FALSE),"G")),"R")</f>
        <v>G</v>
      </c>
      <c r="Y63" s="8" t="str">
        <f>IFERROR(IF(SEARCH("PT",C63,1),_xlfn.IFNA(VLOOKUP(CONCATENATE(A63,"PT"),'ALL Conditions'!A:E,5,FALSE),"G")),"R")</f>
        <v>G</v>
      </c>
      <c r="Z63" s="8" t="str">
        <f>IFERROR(IF(SEARCH("RO",C63,1),_xlfn.IFNA(VLOOKUP(CONCATENATE(A63,"RO"),'ALL Conditions'!A:E,5,FALSE),"G")),"R")</f>
        <v>G</v>
      </c>
      <c r="AA63" s="8" t="str">
        <f>IFERROR(IF(SEARCH("SK",C63,1),_xlfn.IFNA(VLOOKUP(CONCATENATE(A63,"SK"),'ALL Conditions'!A:E,5,FALSE),"G")),"R")</f>
        <v>G</v>
      </c>
      <c r="AB63" s="8" t="str">
        <f>IFERROR(IF(SEARCH("SI",C63,1),_xlfn.IFNA(VLOOKUP(CONCATENATE(A63,"SI"),'ALL Conditions'!A:E,5,FALSE),"G")),"R")</f>
        <v>G</v>
      </c>
      <c r="AC63" s="8" t="str">
        <f>IFERROR(IF(SEARCH("ES",C63,1),_xlfn.IFNA(VLOOKUP(CONCATENATE(A63,"ES"),'ALL Conditions'!A:E,5,FALSE),"G")),"R")</f>
        <v>G</v>
      </c>
      <c r="AD63" s="8" t="str">
        <f>IFERROR(IF(SEARCH("SE",C63,1),_xlfn.IFNA(VLOOKUP(CONCATENATE(A63,"SE"),'ALL Conditions'!A:E,5,FALSE),"G")),"R")</f>
        <v>G</v>
      </c>
    </row>
    <row r="64" spans="1:30">
      <c r="A64" t="s">
        <v>161</v>
      </c>
      <c r="B64" t="s">
        <v>162</v>
      </c>
      <c r="D64" s="9" t="str">
        <f>VLOOKUP(LEN(A64),'Restriction length-level'!A:B,2,FALSE)</f>
        <v>Chapter</v>
      </c>
      <c r="E64" s="8" t="str">
        <f>IFERROR(IF(SEARCH("AT",C64,1),_xlfn.IFNA(VLOOKUP(CONCATENATE(A64,"AT"),'ALL Conditions'!A:E,5,FALSE),"G")),"R")</f>
        <v>R</v>
      </c>
      <c r="F64" s="8" t="str">
        <f>IFERROR(IF(SEARCH("BE",C64,1),_xlfn.IFNA(VLOOKUP(CONCATENATE(A64,"BE"),'ALL Conditions'!A:E,5,FALSE),"G")),"R")</f>
        <v>R</v>
      </c>
      <c r="G64" s="8" t="str">
        <f>IFERROR(IF(SEARCH("BG",C64,1),_xlfn.IFNA(VLOOKUP(CONCATENATE(A64,"BG"),'ALL Conditions'!A:E,5,FALSE),"G")),"R")</f>
        <v>R</v>
      </c>
      <c r="H64" s="8" t="str">
        <f>IFERROR(IF(SEARCH("HR",C64,1),_xlfn.IFNA(VLOOKUP(CONCATENATE(A64,"HR"),'ALL Conditions'!A:E,5,FALSE),"G")),"R")</f>
        <v>R</v>
      </c>
      <c r="I64" s="8" t="str">
        <f>IFERROR(IF(SEARCH("CZ",C64,1),_xlfn.IFNA(VLOOKUP(CONCATENATE(A64,"CZ"),'ALL Conditions'!A:E,5,FALSE),"G")),"R")</f>
        <v>R</v>
      </c>
      <c r="J64" s="8" t="str">
        <f>IFERROR(IF(SEARCH("DK",C64,1),_xlfn.IFNA(VLOOKUP(CONCATENATE(A64,"DK"),'ALL Conditions'!A:E,5,FALSE),"G")),"R")</f>
        <v>R</v>
      </c>
      <c r="K64" s="8" t="str">
        <f>IFERROR(IF(SEARCH("EE",C64,1),_xlfn.IFNA(VLOOKUP(CONCATENATE(A64,"EE"),'ALL Conditions'!A:E,5,FALSE),"G")),"R")</f>
        <v>R</v>
      </c>
      <c r="L64" s="8" t="str">
        <f>IFERROR(IF(SEARCH("FI",C64,1),_xlfn.IFNA(VLOOKUP(CONCATENATE(A64,"FI"),'ALL Conditions'!A:E,5,FALSE),"G")),"R")</f>
        <v>R</v>
      </c>
      <c r="M64" s="8" t="str">
        <f>IFERROR(IF(SEARCH("FR",C64,1),_xlfn.IFNA(VLOOKUP(CONCATENATE(A64,"FR"),'ALL Conditions'!A:E,5,FALSE),"G")),"R")</f>
        <v>R</v>
      </c>
      <c r="N64" s="8" t="str">
        <f>IFERROR(IF(SEARCH("DE",C64,1),_xlfn.IFNA(VLOOKUP(CONCATENATE(A64,"DE"),'ALL Conditions'!A:E,5,FALSE),"G")),"R")</f>
        <v>R</v>
      </c>
      <c r="O64" s="8" t="str">
        <f>IFERROR(IF(SEARCH("GR",C64,1),_xlfn.IFNA(VLOOKUP(CONCATENATE(A64,"GR"),'ALL Conditions'!A:E,5,FALSE),"G")),"R")</f>
        <v>R</v>
      </c>
      <c r="P64" s="8" t="str">
        <f>IFERROR(IF(SEARCH("HU",C64,1),_xlfn.IFNA(VLOOKUP(CONCATENATE(A64,"HU"),'ALL Conditions'!A:E,5,FALSE),"G")),"R")</f>
        <v>R</v>
      </c>
      <c r="Q64" s="8" t="str">
        <f>IFERROR(IF(SEARCH("IE",C64,1),_xlfn.IFNA(VLOOKUP(CONCATENATE(A64,"IE"),'ALL Conditions'!A:E,5,FALSE),"G")),"R")</f>
        <v>R</v>
      </c>
      <c r="R64" s="8" t="str">
        <f>IFERROR(IF(SEARCH("IT",C64,1),_xlfn.IFNA(VLOOKUP(CONCATENATE(A64,"IT"),'ALL Conditions'!A:E,5,FALSE),"G")),"R")</f>
        <v>R</v>
      </c>
      <c r="S64" s="8" t="str">
        <f>IFERROR(IF(SEARCH("LV",C64,1),_xlfn.IFNA(VLOOKUP(CONCATENATE(A64,"LV"),'ALL Conditions'!A:E,5,FALSE),"G")),"R")</f>
        <v>R</v>
      </c>
      <c r="T64" s="8" t="str">
        <f>IFERROR(IF(SEARCH("LT",C64,1),_xlfn.IFNA(VLOOKUP(CONCATENATE(A64,"LT"),'ALL Conditions'!A:E,5,FALSE),"G")),"R")</f>
        <v>R</v>
      </c>
      <c r="U64" s="8" t="str">
        <f>IFERROR(IF(SEARCH("LU",C64,1),_xlfn.IFNA(VLOOKUP(CONCATENATE(A64,"LU"),'ALL Conditions'!A:E,5,FALSE),"G")),"R")</f>
        <v>R</v>
      </c>
      <c r="V64" s="8" t="str">
        <f>IFERROR(IF(SEARCH("MT",C64,1),_xlfn.IFNA(VLOOKUP(CONCATENATE(A64,"MT"),'ALL Conditions'!A:E,5,FALSE),"G")),"R")</f>
        <v>R</v>
      </c>
      <c r="W64" s="8" t="str">
        <f>IFERROR(IF(SEARCH("NL",C64,1),_xlfn.IFNA(VLOOKUP(CONCATENATE(A64,"NL"),'ALL Conditions'!A:E,5,FALSE),"G")),"R")</f>
        <v>R</v>
      </c>
      <c r="X64" s="8" t="str">
        <f>IFERROR(IF(SEARCH("PL",C64,1),_xlfn.IFNA(VLOOKUP(CONCATENATE(A64,"PL"),'ALL Conditions'!A:E,5,FALSE),"G")),"R")</f>
        <v>R</v>
      </c>
      <c r="Y64" s="8" t="str">
        <f>IFERROR(IF(SEARCH("PT",C64,1),_xlfn.IFNA(VLOOKUP(CONCATENATE(A64,"PT"),'ALL Conditions'!A:E,5,FALSE),"G")),"R")</f>
        <v>R</v>
      </c>
      <c r="Z64" s="8" t="str">
        <f>IFERROR(IF(SEARCH("RO",C64,1),_xlfn.IFNA(VLOOKUP(CONCATENATE(A64,"RO"),'ALL Conditions'!A:E,5,FALSE),"G")),"R")</f>
        <v>R</v>
      </c>
      <c r="AA64" s="8" t="str">
        <f>IFERROR(IF(SEARCH("SK",C64,1),_xlfn.IFNA(VLOOKUP(CONCATENATE(A64,"SK"),'ALL Conditions'!A:E,5,FALSE),"G")),"R")</f>
        <v>R</v>
      </c>
      <c r="AB64" s="8" t="str">
        <f>IFERROR(IF(SEARCH("SI",C64,1),_xlfn.IFNA(VLOOKUP(CONCATENATE(A64,"SI"),'ALL Conditions'!A:E,5,FALSE),"G")),"R")</f>
        <v>R</v>
      </c>
      <c r="AC64" s="8" t="str">
        <f>IFERROR(IF(SEARCH("ES",C64,1),_xlfn.IFNA(VLOOKUP(CONCATENATE(A64,"ES"),'ALL Conditions'!A:E,5,FALSE),"G")),"R")</f>
        <v>R</v>
      </c>
      <c r="AD64" s="8" t="str">
        <f>IFERROR(IF(SEARCH("SE",C64,1),_xlfn.IFNA(VLOOKUP(CONCATENATE(A64,"SE"),'ALL Conditions'!A:E,5,FALSE),"G")),"R")</f>
        <v>R</v>
      </c>
    </row>
    <row r="65" spans="1:30">
      <c r="A65" t="s">
        <v>738</v>
      </c>
      <c r="B65" t="s">
        <v>166</v>
      </c>
      <c r="C65" t="s">
        <v>95</v>
      </c>
      <c r="D65" s="9" t="str">
        <f>VLOOKUP(LEN(A65),'Restriction length-level'!A:B,2,FALSE)</f>
        <v>Commodity Code</v>
      </c>
      <c r="E65" s="8" t="str">
        <f>IFERROR(IF(SEARCH("AT",C65,1),_xlfn.IFNA(VLOOKUP(CONCATENATE(A65,"AT"),'ALL Conditions'!A:E,5,FALSE),"G")),"R")</f>
        <v>R</v>
      </c>
      <c r="F65" s="8" t="str">
        <f>IFERROR(IF(SEARCH("BE",C65,1),_xlfn.IFNA(VLOOKUP(CONCATENATE(A65,"BE"),'ALL Conditions'!A:E,5,FALSE),"G")),"R")</f>
        <v>R</v>
      </c>
      <c r="G65" s="8" t="str">
        <f>IFERROR(IF(SEARCH("BG",C65,1),_xlfn.IFNA(VLOOKUP(CONCATENATE(A65,"BG"),'ALL Conditions'!A:E,5,FALSE),"G")),"R")</f>
        <v>R</v>
      </c>
      <c r="H65" s="8" t="str">
        <f>IFERROR(IF(SEARCH("HR",C65,1),_xlfn.IFNA(VLOOKUP(CONCATENATE(A65,"HR"),'ALL Conditions'!A:E,5,FALSE),"G")),"R")</f>
        <v>R</v>
      </c>
      <c r="I65" s="8" t="str">
        <f>IFERROR(IF(SEARCH("CZ",C65,1),_xlfn.IFNA(VLOOKUP(CONCATENATE(A65,"CZ"),'ALL Conditions'!A:E,5,FALSE),"G")),"R")</f>
        <v>R</v>
      </c>
      <c r="J65" s="8" t="str">
        <f>IFERROR(IF(SEARCH("DK",C65,1),_xlfn.IFNA(VLOOKUP(CONCATENATE(A65,"DK"),'ALL Conditions'!A:E,5,FALSE),"G")),"R")</f>
        <v>R</v>
      </c>
      <c r="K65" s="8" t="str">
        <f>IFERROR(IF(SEARCH("EE",C65,1),_xlfn.IFNA(VLOOKUP(CONCATENATE(A65,"EE"),'ALL Conditions'!A:E,5,FALSE),"G")),"R")</f>
        <v>R</v>
      </c>
      <c r="L65" s="8" t="str">
        <f>IFERROR(IF(SEARCH("FI",C65,1),_xlfn.IFNA(VLOOKUP(CONCATENATE(A65,"FI"),'ALL Conditions'!A:E,5,FALSE),"G")),"R")</f>
        <v>R</v>
      </c>
      <c r="M65" s="8" t="str">
        <f>IFERROR(IF(SEARCH("FR",C65,1),_xlfn.IFNA(VLOOKUP(CONCATENATE(A65,"FR"),'ALL Conditions'!A:E,5,FALSE),"G")),"R")</f>
        <v>R</v>
      </c>
      <c r="N65" s="8" t="str">
        <f>IFERROR(IF(SEARCH("DE",C65,1),_xlfn.IFNA(VLOOKUP(CONCATENATE(A65,"DE"),'ALL Conditions'!A:E,5,FALSE),"G")),"R")</f>
        <v>R</v>
      </c>
      <c r="O65" s="8" t="str">
        <f>IFERROR(IF(SEARCH("GR",C65,1),_xlfn.IFNA(VLOOKUP(CONCATENATE(A65,"GR"),'ALL Conditions'!A:E,5,FALSE),"G")),"R")</f>
        <v>R</v>
      </c>
      <c r="P65" s="8" t="str">
        <f>IFERROR(IF(SEARCH("HU",C65,1),_xlfn.IFNA(VLOOKUP(CONCATENATE(A65,"HU"),'ALL Conditions'!A:E,5,FALSE),"G")),"R")</f>
        <v>R</v>
      </c>
      <c r="Q65" s="8" t="str">
        <f>IFERROR(IF(SEARCH("IE",C65,1),_xlfn.IFNA(VLOOKUP(CONCATENATE(A65,"IE"),'ALL Conditions'!A:E,5,FALSE),"G")),"R")</f>
        <v>G</v>
      </c>
      <c r="R65" s="8" t="str">
        <f>IFERROR(IF(SEARCH("IT",C65,1),_xlfn.IFNA(VLOOKUP(CONCATENATE(A65,"IT"),'ALL Conditions'!A:E,5,FALSE),"G")),"R")</f>
        <v>R</v>
      </c>
      <c r="S65" s="8" t="str">
        <f>IFERROR(IF(SEARCH("LV",C65,1),_xlfn.IFNA(VLOOKUP(CONCATENATE(A65,"LV"),'ALL Conditions'!A:E,5,FALSE),"G")),"R")</f>
        <v>R</v>
      </c>
      <c r="T65" s="8" t="str">
        <f>IFERROR(IF(SEARCH("LT",C65,1),_xlfn.IFNA(VLOOKUP(CONCATENATE(A65,"LT"),'ALL Conditions'!A:E,5,FALSE),"G")),"R")</f>
        <v>R</v>
      </c>
      <c r="U65" s="8" t="str">
        <f>IFERROR(IF(SEARCH("LU",C65,1),_xlfn.IFNA(VLOOKUP(CONCATENATE(A65,"LU"),'ALL Conditions'!A:E,5,FALSE),"G")),"R")</f>
        <v>R</v>
      </c>
      <c r="V65" s="8" t="str">
        <f>IFERROR(IF(SEARCH("MT",C65,1),_xlfn.IFNA(VLOOKUP(CONCATENATE(A65,"MT"),'ALL Conditions'!A:E,5,FALSE),"G")),"R")</f>
        <v>R</v>
      </c>
      <c r="W65" s="8" t="str">
        <f>IFERROR(IF(SEARCH("NL",C65,1),_xlfn.IFNA(VLOOKUP(CONCATENATE(A65,"NL"),'ALL Conditions'!A:E,5,FALSE),"G")),"R")</f>
        <v>R</v>
      </c>
      <c r="X65" s="8" t="str">
        <f>IFERROR(IF(SEARCH("PL",C65,1),_xlfn.IFNA(VLOOKUP(CONCATENATE(A65,"PL"),'ALL Conditions'!A:E,5,FALSE),"G")),"R")</f>
        <v>R</v>
      </c>
      <c r="Y65" s="8" t="str">
        <f>IFERROR(IF(SEARCH("PT",C65,1),_xlfn.IFNA(VLOOKUP(CONCATENATE(A65,"PT"),'ALL Conditions'!A:E,5,FALSE),"G")),"R")</f>
        <v>R</v>
      </c>
      <c r="Z65" s="8" t="str">
        <f>IFERROR(IF(SEARCH("RO",C65,1),_xlfn.IFNA(VLOOKUP(CONCATENATE(A65,"RO"),'ALL Conditions'!A:E,5,FALSE),"G")),"R")</f>
        <v>R</v>
      </c>
      <c r="AA65" s="8" t="str">
        <f>IFERROR(IF(SEARCH("SK",C65,1),_xlfn.IFNA(VLOOKUP(CONCATENATE(A65,"SK"),'ALL Conditions'!A:E,5,FALSE),"G")),"R")</f>
        <v>R</v>
      </c>
      <c r="AB65" s="8" t="str">
        <f>IFERROR(IF(SEARCH("SI",C65,1),_xlfn.IFNA(VLOOKUP(CONCATENATE(A65,"SI"),'ALL Conditions'!A:E,5,FALSE),"G")),"R")</f>
        <v>R</v>
      </c>
      <c r="AC65" s="8" t="str">
        <f>IFERROR(IF(SEARCH("ES",C65,1),_xlfn.IFNA(VLOOKUP(CONCATENATE(A65,"ES"),'ALL Conditions'!A:E,5,FALSE),"G")),"R")</f>
        <v>R</v>
      </c>
      <c r="AD65" s="8" t="str">
        <f>IFERROR(IF(SEARCH("SE",C65,1),_xlfn.IFNA(VLOOKUP(CONCATENATE(A65,"SE"),'ALL Conditions'!A:E,5,FALSE),"G")),"R")</f>
        <v>R</v>
      </c>
    </row>
    <row r="66" spans="1:30">
      <c r="A66" t="s">
        <v>167</v>
      </c>
      <c r="B66" t="s">
        <v>168</v>
      </c>
      <c r="D66" s="9" t="str">
        <f>VLOOKUP(LEN(A66),'Restriction length-level'!A:B,2,FALSE)</f>
        <v>Chapter</v>
      </c>
      <c r="E66" s="8" t="str">
        <f>IFERROR(IF(SEARCH("AT",C66,1),_xlfn.IFNA(VLOOKUP(CONCATENATE(A66,"AT"),'ALL Conditions'!A:E,5,FALSE),"G")),"R")</f>
        <v>R</v>
      </c>
      <c r="F66" s="8" t="str">
        <f>IFERROR(IF(SEARCH("BE",C66,1),_xlfn.IFNA(VLOOKUP(CONCATENATE(A66,"BE"),'ALL Conditions'!A:E,5,FALSE),"G")),"R")</f>
        <v>R</v>
      </c>
      <c r="G66" s="8" t="str">
        <f>IFERROR(IF(SEARCH("BG",C66,1),_xlfn.IFNA(VLOOKUP(CONCATENATE(A66,"BG"),'ALL Conditions'!A:E,5,FALSE),"G")),"R")</f>
        <v>R</v>
      </c>
      <c r="H66" s="8" t="str">
        <f>IFERROR(IF(SEARCH("HR",C66,1),_xlfn.IFNA(VLOOKUP(CONCATENATE(A66,"HR"),'ALL Conditions'!A:E,5,FALSE),"G")),"R")</f>
        <v>R</v>
      </c>
      <c r="I66" s="8" t="str">
        <f>IFERROR(IF(SEARCH("CZ",C66,1),_xlfn.IFNA(VLOOKUP(CONCATENATE(A66,"CZ"),'ALL Conditions'!A:E,5,FALSE),"G")),"R")</f>
        <v>R</v>
      </c>
      <c r="J66" s="8" t="str">
        <f>IFERROR(IF(SEARCH("DK",C66,1),_xlfn.IFNA(VLOOKUP(CONCATENATE(A66,"DK"),'ALL Conditions'!A:E,5,FALSE),"G")),"R")</f>
        <v>R</v>
      </c>
      <c r="K66" s="8" t="str">
        <f>IFERROR(IF(SEARCH("EE",C66,1),_xlfn.IFNA(VLOOKUP(CONCATENATE(A66,"EE"),'ALL Conditions'!A:E,5,FALSE),"G")),"R")</f>
        <v>R</v>
      </c>
      <c r="L66" s="8" t="str">
        <f>IFERROR(IF(SEARCH("FI",C66,1),_xlfn.IFNA(VLOOKUP(CONCATENATE(A66,"FI"),'ALL Conditions'!A:E,5,FALSE),"G")),"R")</f>
        <v>R</v>
      </c>
      <c r="M66" s="8" t="str">
        <f>IFERROR(IF(SEARCH("FR",C66,1),_xlfn.IFNA(VLOOKUP(CONCATENATE(A66,"FR"),'ALL Conditions'!A:E,5,FALSE),"G")),"R")</f>
        <v>R</v>
      </c>
      <c r="N66" s="8" t="str">
        <f>IFERROR(IF(SEARCH("DE",C66,1),_xlfn.IFNA(VLOOKUP(CONCATENATE(A66,"DE"),'ALL Conditions'!A:E,5,FALSE),"G")),"R")</f>
        <v>R</v>
      </c>
      <c r="O66" s="8" t="str">
        <f>IFERROR(IF(SEARCH("GR",C66,1),_xlfn.IFNA(VLOOKUP(CONCATENATE(A66,"GR"),'ALL Conditions'!A:E,5,FALSE),"G")),"R")</f>
        <v>R</v>
      </c>
      <c r="P66" s="8" t="str">
        <f>IFERROR(IF(SEARCH("HU",C66,1),_xlfn.IFNA(VLOOKUP(CONCATENATE(A66,"HU"),'ALL Conditions'!A:E,5,FALSE),"G")),"R")</f>
        <v>R</v>
      </c>
      <c r="Q66" s="8" t="str">
        <f>IFERROR(IF(SEARCH("IE",C66,1),_xlfn.IFNA(VLOOKUP(CONCATENATE(A66,"IE"),'ALL Conditions'!A:E,5,FALSE),"G")),"R")</f>
        <v>R</v>
      </c>
      <c r="R66" s="8" t="str">
        <f>IFERROR(IF(SEARCH("IT",C66,1),_xlfn.IFNA(VLOOKUP(CONCATENATE(A66,"IT"),'ALL Conditions'!A:E,5,FALSE),"G")),"R")</f>
        <v>R</v>
      </c>
      <c r="S66" s="8" t="str">
        <f>IFERROR(IF(SEARCH("LV",C66,1),_xlfn.IFNA(VLOOKUP(CONCATENATE(A66,"LV"),'ALL Conditions'!A:E,5,FALSE),"G")),"R")</f>
        <v>R</v>
      </c>
      <c r="T66" s="8" t="str">
        <f>IFERROR(IF(SEARCH("LT",C66,1),_xlfn.IFNA(VLOOKUP(CONCATENATE(A66,"LT"),'ALL Conditions'!A:E,5,FALSE),"G")),"R")</f>
        <v>R</v>
      </c>
      <c r="U66" s="8" t="str">
        <f>IFERROR(IF(SEARCH("LU",C66,1),_xlfn.IFNA(VLOOKUP(CONCATENATE(A66,"LU"),'ALL Conditions'!A:E,5,FALSE),"G")),"R")</f>
        <v>R</v>
      </c>
      <c r="V66" s="8" t="str">
        <f>IFERROR(IF(SEARCH("MT",C66,1),_xlfn.IFNA(VLOOKUP(CONCATENATE(A66,"MT"),'ALL Conditions'!A:E,5,FALSE),"G")),"R")</f>
        <v>R</v>
      </c>
      <c r="W66" s="8" t="str">
        <f>IFERROR(IF(SEARCH("NL",C66,1),_xlfn.IFNA(VLOOKUP(CONCATENATE(A66,"NL"),'ALL Conditions'!A:E,5,FALSE),"G")),"R")</f>
        <v>R</v>
      </c>
      <c r="X66" s="8" t="str">
        <f>IFERROR(IF(SEARCH("PL",C66,1),_xlfn.IFNA(VLOOKUP(CONCATENATE(A66,"PL"),'ALL Conditions'!A:E,5,FALSE),"G")),"R")</f>
        <v>R</v>
      </c>
      <c r="Y66" s="8" t="str">
        <f>IFERROR(IF(SEARCH("PT",C66,1),_xlfn.IFNA(VLOOKUP(CONCATENATE(A66,"PT"),'ALL Conditions'!A:E,5,FALSE),"G")),"R")</f>
        <v>R</v>
      </c>
      <c r="Z66" s="8" t="str">
        <f>IFERROR(IF(SEARCH("RO",C66,1),_xlfn.IFNA(VLOOKUP(CONCATENATE(A66,"RO"),'ALL Conditions'!A:E,5,FALSE),"G")),"R")</f>
        <v>R</v>
      </c>
      <c r="AA66" s="8" t="str">
        <f>IFERROR(IF(SEARCH("SK",C66,1),_xlfn.IFNA(VLOOKUP(CONCATENATE(A66,"SK"),'ALL Conditions'!A:E,5,FALSE),"G")),"R")</f>
        <v>R</v>
      </c>
      <c r="AB66" s="8" t="str">
        <f>IFERROR(IF(SEARCH("SI",C66,1),_xlfn.IFNA(VLOOKUP(CONCATENATE(A66,"SI"),'ALL Conditions'!A:E,5,FALSE),"G")),"R")</f>
        <v>R</v>
      </c>
      <c r="AC66" s="8" t="str">
        <f>IFERROR(IF(SEARCH("ES",C66,1),_xlfn.IFNA(VLOOKUP(CONCATENATE(A66,"ES"),'ALL Conditions'!A:E,5,FALSE),"G")),"R")</f>
        <v>R</v>
      </c>
      <c r="AD66" s="8" t="str">
        <f>IFERROR(IF(SEARCH("SE",C66,1),_xlfn.IFNA(VLOOKUP(CONCATENATE(A66,"SE"),'ALL Conditions'!A:E,5,FALSE),"G")),"R")</f>
        <v>R</v>
      </c>
    </row>
    <row r="67" spans="1:30">
      <c r="A67" t="s">
        <v>177</v>
      </c>
      <c r="B67" t="s">
        <v>178</v>
      </c>
      <c r="C67" t="s">
        <v>728</v>
      </c>
      <c r="D67" s="9" t="str">
        <f>VLOOKUP(LEN(A67),'Restriction length-level'!A:B,2,FALSE)</f>
        <v>Commodity Code</v>
      </c>
      <c r="E67" s="8" t="str">
        <f>IFERROR(IF(SEARCH("AT",C67,1),_xlfn.IFNA(VLOOKUP(CONCATENATE(A67,"AT"),'ALL Conditions'!A:E,5,FALSE),"G")),"R")</f>
        <v>G</v>
      </c>
      <c r="F67" s="8" t="str">
        <f>IFERROR(IF(SEARCH("BE",C67,1),_xlfn.IFNA(VLOOKUP(CONCATENATE(A67,"BE"),'ALL Conditions'!A:E,5,FALSE),"G")),"R")</f>
        <v>R</v>
      </c>
      <c r="G67" s="8" t="str">
        <f>IFERROR(IF(SEARCH("BG",C67,1),_xlfn.IFNA(VLOOKUP(CONCATENATE(A67,"BG"),'ALL Conditions'!A:E,5,FALSE),"G")),"R")</f>
        <v>G</v>
      </c>
      <c r="H67" s="8" t="str">
        <f>IFERROR(IF(SEARCH("HR",C67,1),_xlfn.IFNA(VLOOKUP(CONCATENATE(A67,"HR"),'ALL Conditions'!A:E,5,FALSE),"G")),"R")</f>
        <v>G</v>
      </c>
      <c r="I67" s="8" t="str">
        <f>IFERROR(IF(SEARCH("CZ",C67,1),_xlfn.IFNA(VLOOKUP(CONCATENATE(A67,"CZ"),'ALL Conditions'!A:E,5,FALSE),"G")),"R")</f>
        <v>G</v>
      </c>
      <c r="J67" s="8" t="str">
        <f>IFERROR(IF(SEARCH("DK",C67,1),_xlfn.IFNA(VLOOKUP(CONCATENATE(A67,"DK"),'ALL Conditions'!A:E,5,FALSE),"G")),"R")</f>
        <v>G</v>
      </c>
      <c r="K67" s="8" t="str">
        <f>IFERROR(IF(SEARCH("EE",C67,1),_xlfn.IFNA(VLOOKUP(CONCATENATE(A67,"EE"),'ALL Conditions'!A:E,5,FALSE),"G")),"R")</f>
        <v>G</v>
      </c>
      <c r="L67" s="8" t="str">
        <f>IFERROR(IF(SEARCH("FI",C67,1),_xlfn.IFNA(VLOOKUP(CONCATENATE(A67,"FI"),'ALL Conditions'!A:E,5,FALSE),"G")),"R")</f>
        <v>G</v>
      </c>
      <c r="M67" s="8" t="str">
        <f>IFERROR(IF(SEARCH("FR",C67,1),_xlfn.IFNA(VLOOKUP(CONCATENATE(A67,"FR"),'ALL Conditions'!A:E,5,FALSE),"G")),"R")</f>
        <v>G</v>
      </c>
      <c r="N67" s="8" t="str">
        <f>IFERROR(IF(SEARCH("DE",C67,1),_xlfn.IFNA(VLOOKUP(CONCATENATE(A67,"DE"),'ALL Conditions'!A:E,5,FALSE),"G")),"R")</f>
        <v>G</v>
      </c>
      <c r="O67" s="8" t="str">
        <f>IFERROR(IF(SEARCH("GR",C67,1),_xlfn.IFNA(VLOOKUP(CONCATENATE(A67,"GR"),'ALL Conditions'!A:E,5,FALSE),"G")),"R")</f>
        <v>G</v>
      </c>
      <c r="P67" s="8" t="str">
        <f>IFERROR(IF(SEARCH("HU",C67,1),_xlfn.IFNA(VLOOKUP(CONCATENATE(A67,"HU"),'ALL Conditions'!A:E,5,FALSE),"G")),"R")</f>
        <v>G</v>
      </c>
      <c r="Q67" s="8" t="str">
        <f>IFERROR(IF(SEARCH("IE",C67,1),_xlfn.IFNA(VLOOKUP(CONCATENATE(A67,"IE"),'ALL Conditions'!A:E,5,FALSE),"G")),"R")</f>
        <v>G</v>
      </c>
      <c r="R67" s="8" t="str">
        <f>IFERROR(IF(SEARCH("IT",C67,1),_xlfn.IFNA(VLOOKUP(CONCATENATE(A67,"IT"),'ALL Conditions'!A:E,5,FALSE),"G")),"R")</f>
        <v>G</v>
      </c>
      <c r="S67" s="8" t="str">
        <f>IFERROR(IF(SEARCH("LV",C67,1),_xlfn.IFNA(VLOOKUP(CONCATENATE(A67,"LV"),'ALL Conditions'!A:E,5,FALSE),"G")),"R")</f>
        <v>G</v>
      </c>
      <c r="T67" s="8" t="str">
        <f>IFERROR(IF(SEARCH("LT",C67,1),_xlfn.IFNA(VLOOKUP(CONCATENATE(A67,"LT"),'ALL Conditions'!A:E,5,FALSE),"G")),"R")</f>
        <v>G</v>
      </c>
      <c r="U67" s="8" t="str">
        <f>IFERROR(IF(SEARCH("LU",C67,1),_xlfn.IFNA(VLOOKUP(CONCATENATE(A67,"LU"),'ALL Conditions'!A:E,5,FALSE),"G")),"R")</f>
        <v>G</v>
      </c>
      <c r="V67" s="8" t="str">
        <f>IFERROR(IF(SEARCH("MT",C67,1),_xlfn.IFNA(VLOOKUP(CONCATENATE(A67,"MT"),'ALL Conditions'!A:E,5,FALSE),"G")),"R")</f>
        <v>G</v>
      </c>
      <c r="W67" s="8" t="str">
        <f>IFERROR(IF(SEARCH("NL",C67,1),_xlfn.IFNA(VLOOKUP(CONCATENATE(A67,"NL"),'ALL Conditions'!A:E,5,FALSE),"G")),"R")</f>
        <v>G</v>
      </c>
      <c r="X67" s="8" t="str">
        <f>IFERROR(IF(SEARCH("PL",C67,1),_xlfn.IFNA(VLOOKUP(CONCATENATE(A67,"PL"),'ALL Conditions'!A:E,5,FALSE),"G")),"R")</f>
        <v>G</v>
      </c>
      <c r="Y67" s="8" t="str">
        <f>IFERROR(IF(SEARCH("PT",C67,1),_xlfn.IFNA(VLOOKUP(CONCATENATE(A67,"PT"),'ALL Conditions'!A:E,5,FALSE),"G")),"R")</f>
        <v>G</v>
      </c>
      <c r="Z67" s="8" t="str">
        <f>IFERROR(IF(SEARCH("RO",C67,1),_xlfn.IFNA(VLOOKUP(CONCATENATE(A67,"RO"),'ALL Conditions'!A:E,5,FALSE),"G")),"R")</f>
        <v>G</v>
      </c>
      <c r="AA67" s="8" t="str">
        <f>IFERROR(IF(SEARCH("SK",C67,1),_xlfn.IFNA(VLOOKUP(CONCATENATE(A67,"SK"),'ALL Conditions'!A:E,5,FALSE),"G")),"R")</f>
        <v>G</v>
      </c>
      <c r="AB67" s="8" t="str">
        <f>IFERROR(IF(SEARCH("SI",C67,1),_xlfn.IFNA(VLOOKUP(CONCATENATE(A67,"SI"),'ALL Conditions'!A:E,5,FALSE),"G")),"R")</f>
        <v>G</v>
      </c>
      <c r="AC67" s="8" t="str">
        <f>IFERROR(IF(SEARCH("ES",C67,1),_xlfn.IFNA(VLOOKUP(CONCATENATE(A67,"ES"),'ALL Conditions'!A:E,5,FALSE),"G")),"R")</f>
        <v>G</v>
      </c>
      <c r="AD67" s="8" t="str">
        <f>IFERROR(IF(SEARCH("SE",C67,1),_xlfn.IFNA(VLOOKUP(CONCATENATE(A67,"SE"),'ALL Conditions'!A:E,5,FALSE),"G")),"R")</f>
        <v>G</v>
      </c>
    </row>
    <row r="68" spans="1:30">
      <c r="A68" t="s">
        <v>183</v>
      </c>
      <c r="B68" t="s">
        <v>184</v>
      </c>
      <c r="D68" s="9" t="str">
        <f>VLOOKUP(LEN(A68),'Restriction length-level'!A:B,2,FALSE)</f>
        <v>Chapter</v>
      </c>
      <c r="E68" s="8" t="str">
        <f>IFERROR(IF(SEARCH("AT",C68,1),_xlfn.IFNA(VLOOKUP(CONCATENATE(A68,"AT"),'ALL Conditions'!A:E,5,FALSE),"G")),"R")</f>
        <v>R</v>
      </c>
      <c r="F68" s="8" t="str">
        <f>IFERROR(IF(SEARCH("BE",C68,1),_xlfn.IFNA(VLOOKUP(CONCATENATE(A68,"BE"),'ALL Conditions'!A:E,5,FALSE),"G")),"R")</f>
        <v>R</v>
      </c>
      <c r="G68" s="8" t="str">
        <f>IFERROR(IF(SEARCH("BG",C68,1),_xlfn.IFNA(VLOOKUP(CONCATENATE(A68,"BG"),'ALL Conditions'!A:E,5,FALSE),"G")),"R")</f>
        <v>R</v>
      </c>
      <c r="H68" s="8" t="str">
        <f>IFERROR(IF(SEARCH("HR",C68,1),_xlfn.IFNA(VLOOKUP(CONCATENATE(A68,"HR"),'ALL Conditions'!A:E,5,FALSE),"G")),"R")</f>
        <v>R</v>
      </c>
      <c r="I68" s="8" t="str">
        <f>IFERROR(IF(SEARCH("CZ",C68,1),_xlfn.IFNA(VLOOKUP(CONCATENATE(A68,"CZ"),'ALL Conditions'!A:E,5,FALSE),"G")),"R")</f>
        <v>R</v>
      </c>
      <c r="J68" s="8" t="str">
        <f>IFERROR(IF(SEARCH("DK",C68,1),_xlfn.IFNA(VLOOKUP(CONCATENATE(A68,"DK"),'ALL Conditions'!A:E,5,FALSE),"G")),"R")</f>
        <v>R</v>
      </c>
      <c r="K68" s="8" t="str">
        <f>IFERROR(IF(SEARCH("EE",C68,1),_xlfn.IFNA(VLOOKUP(CONCATENATE(A68,"EE"),'ALL Conditions'!A:E,5,FALSE),"G")),"R")</f>
        <v>R</v>
      </c>
      <c r="L68" s="8" t="str">
        <f>IFERROR(IF(SEARCH("FI",C68,1),_xlfn.IFNA(VLOOKUP(CONCATENATE(A68,"FI"),'ALL Conditions'!A:E,5,FALSE),"G")),"R")</f>
        <v>R</v>
      </c>
      <c r="M68" s="8" t="str">
        <f>IFERROR(IF(SEARCH("FR",C68,1),_xlfn.IFNA(VLOOKUP(CONCATENATE(A68,"FR"),'ALL Conditions'!A:E,5,FALSE),"G")),"R")</f>
        <v>R</v>
      </c>
      <c r="N68" s="8" t="str">
        <f>IFERROR(IF(SEARCH("DE",C68,1),_xlfn.IFNA(VLOOKUP(CONCATENATE(A68,"DE"),'ALL Conditions'!A:E,5,FALSE),"G")),"R")</f>
        <v>R</v>
      </c>
      <c r="O68" s="8" t="str">
        <f>IFERROR(IF(SEARCH("GR",C68,1),_xlfn.IFNA(VLOOKUP(CONCATENATE(A68,"GR"),'ALL Conditions'!A:E,5,FALSE),"G")),"R")</f>
        <v>R</v>
      </c>
      <c r="P68" s="8" t="str">
        <f>IFERROR(IF(SEARCH("HU",C68,1),_xlfn.IFNA(VLOOKUP(CONCATENATE(A68,"HU"),'ALL Conditions'!A:E,5,FALSE),"G")),"R")</f>
        <v>R</v>
      </c>
      <c r="Q68" s="8" t="str">
        <f>IFERROR(IF(SEARCH("IE",C68,1),_xlfn.IFNA(VLOOKUP(CONCATENATE(A68,"IE"),'ALL Conditions'!A:E,5,FALSE),"G")),"R")</f>
        <v>R</v>
      </c>
      <c r="R68" s="8" t="str">
        <f>IFERROR(IF(SEARCH("IT",C68,1),_xlfn.IFNA(VLOOKUP(CONCATENATE(A68,"IT"),'ALL Conditions'!A:E,5,FALSE),"G")),"R")</f>
        <v>R</v>
      </c>
      <c r="S68" s="8" t="str">
        <f>IFERROR(IF(SEARCH("LV",C68,1),_xlfn.IFNA(VLOOKUP(CONCATENATE(A68,"LV"),'ALL Conditions'!A:E,5,FALSE),"G")),"R")</f>
        <v>R</v>
      </c>
      <c r="T68" s="8" t="str">
        <f>IFERROR(IF(SEARCH("LT",C68,1),_xlfn.IFNA(VLOOKUP(CONCATENATE(A68,"LT"),'ALL Conditions'!A:E,5,FALSE),"G")),"R")</f>
        <v>R</v>
      </c>
      <c r="U68" s="8" t="str">
        <f>IFERROR(IF(SEARCH("LU",C68,1),_xlfn.IFNA(VLOOKUP(CONCATENATE(A68,"LU"),'ALL Conditions'!A:E,5,FALSE),"G")),"R")</f>
        <v>R</v>
      </c>
      <c r="V68" s="8" t="str">
        <f>IFERROR(IF(SEARCH("MT",C68,1),_xlfn.IFNA(VLOOKUP(CONCATENATE(A68,"MT"),'ALL Conditions'!A:E,5,FALSE),"G")),"R")</f>
        <v>R</v>
      </c>
      <c r="W68" s="8" t="str">
        <f>IFERROR(IF(SEARCH("NL",C68,1),_xlfn.IFNA(VLOOKUP(CONCATENATE(A68,"NL"),'ALL Conditions'!A:E,5,FALSE),"G")),"R")</f>
        <v>R</v>
      </c>
      <c r="X68" s="8" t="str">
        <f>IFERROR(IF(SEARCH("PL",C68,1),_xlfn.IFNA(VLOOKUP(CONCATENATE(A68,"PL"),'ALL Conditions'!A:E,5,FALSE),"G")),"R")</f>
        <v>R</v>
      </c>
      <c r="Y68" s="8" t="str">
        <f>IFERROR(IF(SEARCH("PT",C68,1),_xlfn.IFNA(VLOOKUP(CONCATENATE(A68,"PT"),'ALL Conditions'!A:E,5,FALSE),"G")),"R")</f>
        <v>R</v>
      </c>
      <c r="Z68" s="8" t="str">
        <f>IFERROR(IF(SEARCH("RO",C68,1),_xlfn.IFNA(VLOOKUP(CONCATENATE(A68,"RO"),'ALL Conditions'!A:E,5,FALSE),"G")),"R")</f>
        <v>R</v>
      </c>
      <c r="AA68" s="8" t="str">
        <f>IFERROR(IF(SEARCH("SK",C68,1),_xlfn.IFNA(VLOOKUP(CONCATENATE(A68,"SK"),'ALL Conditions'!A:E,5,FALSE),"G")),"R")</f>
        <v>R</v>
      </c>
      <c r="AB68" s="8" t="str">
        <f>IFERROR(IF(SEARCH("SI",C68,1),_xlfn.IFNA(VLOOKUP(CONCATENATE(A68,"SI"),'ALL Conditions'!A:E,5,FALSE),"G")),"R")</f>
        <v>R</v>
      </c>
      <c r="AC68" s="8" t="str">
        <f>IFERROR(IF(SEARCH("ES",C68,1),_xlfn.IFNA(VLOOKUP(CONCATENATE(A68,"ES"),'ALL Conditions'!A:E,5,FALSE),"G")),"R")</f>
        <v>R</v>
      </c>
      <c r="AD68" s="8" t="str">
        <f>IFERROR(IF(SEARCH("SE",C68,1),_xlfn.IFNA(VLOOKUP(CONCATENATE(A68,"SE"),'ALL Conditions'!A:E,5,FALSE),"G")),"R")</f>
        <v>R</v>
      </c>
    </row>
    <row r="69" spans="1:30">
      <c r="A69" t="s">
        <v>185</v>
      </c>
      <c r="B69" t="s">
        <v>186</v>
      </c>
      <c r="C69" t="s">
        <v>728</v>
      </c>
      <c r="D69" s="9" t="str">
        <f>VLOOKUP(LEN(A69),'Restriction length-level'!A:B,2,FALSE)</f>
        <v>Commodity Code</v>
      </c>
      <c r="E69" s="8" t="str">
        <f>IFERROR(IF(SEARCH("AT",C69,1),_xlfn.IFNA(VLOOKUP(CONCATENATE(A69,"AT"),'ALL Conditions'!A:E,5,FALSE),"G")),"R")</f>
        <v>G</v>
      </c>
      <c r="F69" s="8" t="str">
        <f>IFERROR(IF(SEARCH("BE",C69,1),_xlfn.IFNA(VLOOKUP(CONCATENATE(A69,"BE"),'ALL Conditions'!A:E,5,FALSE),"G")),"R")</f>
        <v>R</v>
      </c>
      <c r="G69" s="8" t="str">
        <f>IFERROR(IF(SEARCH("BG",C69,1),_xlfn.IFNA(VLOOKUP(CONCATENATE(A69,"BG"),'ALL Conditions'!A:E,5,FALSE),"G")),"R")</f>
        <v>G</v>
      </c>
      <c r="H69" s="8" t="str">
        <f>IFERROR(IF(SEARCH("HR",C69,1),_xlfn.IFNA(VLOOKUP(CONCATENATE(A69,"HR"),'ALL Conditions'!A:E,5,FALSE),"G")),"R")</f>
        <v>G</v>
      </c>
      <c r="I69" s="8" t="str">
        <f>IFERROR(IF(SEARCH("CZ",C69,1),_xlfn.IFNA(VLOOKUP(CONCATENATE(A69,"CZ"),'ALL Conditions'!A:E,5,FALSE),"G")),"R")</f>
        <v>G</v>
      </c>
      <c r="J69" s="8" t="str">
        <f>IFERROR(IF(SEARCH("DK",C69,1),_xlfn.IFNA(VLOOKUP(CONCATENATE(A69,"DK"),'ALL Conditions'!A:E,5,FALSE),"G")),"R")</f>
        <v>G</v>
      </c>
      <c r="K69" s="8" t="str">
        <f>IFERROR(IF(SEARCH("EE",C69,1),_xlfn.IFNA(VLOOKUP(CONCATENATE(A69,"EE"),'ALL Conditions'!A:E,5,FALSE),"G")),"R")</f>
        <v>G</v>
      </c>
      <c r="L69" s="8" t="str">
        <f>IFERROR(IF(SEARCH("FI",C69,1),_xlfn.IFNA(VLOOKUP(CONCATENATE(A69,"FI"),'ALL Conditions'!A:E,5,FALSE),"G")),"R")</f>
        <v>G</v>
      </c>
      <c r="M69" s="8" t="str">
        <f>IFERROR(IF(SEARCH("FR",C69,1),_xlfn.IFNA(VLOOKUP(CONCATENATE(A69,"FR"),'ALL Conditions'!A:E,5,FALSE),"G")),"R")</f>
        <v>G</v>
      </c>
      <c r="N69" s="8" t="str">
        <f>IFERROR(IF(SEARCH("DE",C69,1),_xlfn.IFNA(VLOOKUP(CONCATENATE(A69,"DE"),'ALL Conditions'!A:E,5,FALSE),"G")),"R")</f>
        <v>G</v>
      </c>
      <c r="O69" s="8" t="str">
        <f>IFERROR(IF(SEARCH("GR",C69,1),_xlfn.IFNA(VLOOKUP(CONCATENATE(A69,"GR"),'ALL Conditions'!A:E,5,FALSE),"G")),"R")</f>
        <v>G</v>
      </c>
      <c r="P69" s="8" t="str">
        <f>IFERROR(IF(SEARCH("HU",C69,1),_xlfn.IFNA(VLOOKUP(CONCATENATE(A69,"HU"),'ALL Conditions'!A:E,5,FALSE),"G")),"R")</f>
        <v>G</v>
      </c>
      <c r="Q69" s="8" t="str">
        <f>IFERROR(IF(SEARCH("IE",C69,1),_xlfn.IFNA(VLOOKUP(CONCATENATE(A69,"IE"),'ALL Conditions'!A:E,5,FALSE),"G")),"R")</f>
        <v>G</v>
      </c>
      <c r="R69" s="8" t="str">
        <f>IFERROR(IF(SEARCH("IT",C69,1),_xlfn.IFNA(VLOOKUP(CONCATENATE(A69,"IT"),'ALL Conditions'!A:E,5,FALSE),"G")),"R")</f>
        <v>G</v>
      </c>
      <c r="S69" s="8" t="str">
        <f>IFERROR(IF(SEARCH("LV",C69,1),_xlfn.IFNA(VLOOKUP(CONCATENATE(A69,"LV"),'ALL Conditions'!A:E,5,FALSE),"G")),"R")</f>
        <v>G</v>
      </c>
      <c r="T69" s="8" t="str">
        <f>IFERROR(IF(SEARCH("LT",C69,1),_xlfn.IFNA(VLOOKUP(CONCATENATE(A69,"LT"),'ALL Conditions'!A:E,5,FALSE),"G")),"R")</f>
        <v>G</v>
      </c>
      <c r="U69" s="8" t="str">
        <f>IFERROR(IF(SEARCH("LU",C69,1),_xlfn.IFNA(VLOOKUP(CONCATENATE(A69,"LU"),'ALL Conditions'!A:E,5,FALSE),"G")),"R")</f>
        <v>G</v>
      </c>
      <c r="V69" s="8" t="str">
        <f>IFERROR(IF(SEARCH("MT",C69,1),_xlfn.IFNA(VLOOKUP(CONCATENATE(A69,"MT"),'ALL Conditions'!A:E,5,FALSE),"G")),"R")</f>
        <v>G</v>
      </c>
      <c r="W69" s="8" t="str">
        <f>IFERROR(IF(SEARCH("NL",C69,1),_xlfn.IFNA(VLOOKUP(CONCATENATE(A69,"NL"),'ALL Conditions'!A:E,5,FALSE),"G")),"R")</f>
        <v>G</v>
      </c>
      <c r="X69" s="8" t="str">
        <f>IFERROR(IF(SEARCH("PL",C69,1),_xlfn.IFNA(VLOOKUP(CONCATENATE(A69,"PL"),'ALL Conditions'!A:E,5,FALSE),"G")),"R")</f>
        <v>G</v>
      </c>
      <c r="Y69" s="8" t="str">
        <f>IFERROR(IF(SEARCH("PT",C69,1),_xlfn.IFNA(VLOOKUP(CONCATENATE(A69,"PT"),'ALL Conditions'!A:E,5,FALSE),"G")),"R")</f>
        <v>G</v>
      </c>
      <c r="Z69" s="8" t="str">
        <f>IFERROR(IF(SEARCH("RO",C69,1),_xlfn.IFNA(VLOOKUP(CONCATENATE(A69,"RO"),'ALL Conditions'!A:E,5,FALSE),"G")),"R")</f>
        <v>G</v>
      </c>
      <c r="AA69" s="8" t="str">
        <f>IFERROR(IF(SEARCH("SK",C69,1),_xlfn.IFNA(VLOOKUP(CONCATENATE(A69,"SK"),'ALL Conditions'!A:E,5,FALSE),"G")),"R")</f>
        <v>G</v>
      </c>
      <c r="AB69" s="8" t="str">
        <f>IFERROR(IF(SEARCH("SI",C69,1),_xlfn.IFNA(VLOOKUP(CONCATENATE(A69,"SI"),'ALL Conditions'!A:E,5,FALSE),"G")),"R")</f>
        <v>G</v>
      </c>
      <c r="AC69" s="8" t="str">
        <f>IFERROR(IF(SEARCH("ES",C69,1),_xlfn.IFNA(VLOOKUP(CONCATENATE(A69,"ES"),'ALL Conditions'!A:E,5,FALSE),"G")),"R")</f>
        <v>G</v>
      </c>
      <c r="AD69" s="8" t="str">
        <f>IFERROR(IF(SEARCH("SE",C69,1),_xlfn.IFNA(VLOOKUP(CONCATENATE(A69,"SE"),'ALL Conditions'!A:E,5,FALSE),"G")),"R")</f>
        <v>G</v>
      </c>
    </row>
    <row r="70" spans="1:30">
      <c r="A70" t="s">
        <v>187</v>
      </c>
      <c r="B70" t="s">
        <v>188</v>
      </c>
      <c r="C70" t="s">
        <v>728</v>
      </c>
      <c r="D70" s="9" t="str">
        <f>VLOOKUP(LEN(A70),'Restriction length-level'!A:B,2,FALSE)</f>
        <v>Commodity Code</v>
      </c>
      <c r="E70" s="8" t="str">
        <f>IFERROR(IF(SEARCH("AT",C70,1),_xlfn.IFNA(VLOOKUP(CONCATENATE(A70,"AT"),'ALL Conditions'!A:E,5,FALSE),"G")),"R")</f>
        <v>G</v>
      </c>
      <c r="F70" s="8" t="str">
        <f>IFERROR(IF(SEARCH("BE",C70,1),_xlfn.IFNA(VLOOKUP(CONCATENATE(A70,"BE"),'ALL Conditions'!A:E,5,FALSE),"G")),"R")</f>
        <v>R</v>
      </c>
      <c r="G70" s="8" t="str">
        <f>IFERROR(IF(SEARCH("BG",C70,1),_xlfn.IFNA(VLOOKUP(CONCATENATE(A70,"BG"),'ALL Conditions'!A:E,5,FALSE),"G")),"R")</f>
        <v>G</v>
      </c>
      <c r="H70" s="8" t="str">
        <f>IFERROR(IF(SEARCH("HR",C70,1),_xlfn.IFNA(VLOOKUP(CONCATENATE(A70,"HR"),'ALL Conditions'!A:E,5,FALSE),"G")),"R")</f>
        <v>G</v>
      </c>
      <c r="I70" s="8" t="str">
        <f>IFERROR(IF(SEARCH("CZ",C70,1),_xlfn.IFNA(VLOOKUP(CONCATENATE(A70,"CZ"),'ALL Conditions'!A:E,5,FALSE),"G")),"R")</f>
        <v>G</v>
      </c>
      <c r="J70" s="8" t="str">
        <f>IFERROR(IF(SEARCH("DK",C70,1),_xlfn.IFNA(VLOOKUP(CONCATENATE(A70,"DK"),'ALL Conditions'!A:E,5,FALSE),"G")),"R")</f>
        <v>G</v>
      </c>
      <c r="K70" s="8" t="str">
        <f>IFERROR(IF(SEARCH("EE",C70,1),_xlfn.IFNA(VLOOKUP(CONCATENATE(A70,"EE"),'ALL Conditions'!A:E,5,FALSE),"G")),"R")</f>
        <v>G</v>
      </c>
      <c r="L70" s="8" t="str">
        <f>IFERROR(IF(SEARCH("FI",C70,1),_xlfn.IFNA(VLOOKUP(CONCATENATE(A70,"FI"),'ALL Conditions'!A:E,5,FALSE),"G")),"R")</f>
        <v>G</v>
      </c>
      <c r="M70" s="8" t="str">
        <f>IFERROR(IF(SEARCH("FR",C70,1),_xlfn.IFNA(VLOOKUP(CONCATENATE(A70,"FR"),'ALL Conditions'!A:E,5,FALSE),"G")),"R")</f>
        <v>G</v>
      </c>
      <c r="N70" s="8" t="str">
        <f>IFERROR(IF(SEARCH("DE",C70,1),_xlfn.IFNA(VLOOKUP(CONCATENATE(A70,"DE"),'ALL Conditions'!A:E,5,FALSE),"G")),"R")</f>
        <v>G</v>
      </c>
      <c r="O70" s="8" t="str">
        <f>IFERROR(IF(SEARCH("GR",C70,1),_xlfn.IFNA(VLOOKUP(CONCATENATE(A70,"GR"),'ALL Conditions'!A:E,5,FALSE),"G")),"R")</f>
        <v>G</v>
      </c>
      <c r="P70" s="8" t="str">
        <f>IFERROR(IF(SEARCH("HU",C70,1),_xlfn.IFNA(VLOOKUP(CONCATENATE(A70,"HU"),'ALL Conditions'!A:E,5,FALSE),"G")),"R")</f>
        <v>G</v>
      </c>
      <c r="Q70" s="8" t="str">
        <f>IFERROR(IF(SEARCH("IE",C70,1),_xlfn.IFNA(VLOOKUP(CONCATENATE(A70,"IE"),'ALL Conditions'!A:E,5,FALSE),"G")),"R")</f>
        <v>G</v>
      </c>
      <c r="R70" s="8" t="str">
        <f>IFERROR(IF(SEARCH("IT",C70,1),_xlfn.IFNA(VLOOKUP(CONCATENATE(A70,"IT"),'ALL Conditions'!A:E,5,FALSE),"G")),"R")</f>
        <v>G</v>
      </c>
      <c r="S70" s="8" t="str">
        <f>IFERROR(IF(SEARCH("LV",C70,1),_xlfn.IFNA(VLOOKUP(CONCATENATE(A70,"LV"),'ALL Conditions'!A:E,5,FALSE),"G")),"R")</f>
        <v>G</v>
      </c>
      <c r="T70" s="8" t="str">
        <f>IFERROR(IF(SEARCH("LT",C70,1),_xlfn.IFNA(VLOOKUP(CONCATENATE(A70,"LT"),'ALL Conditions'!A:E,5,FALSE),"G")),"R")</f>
        <v>G</v>
      </c>
      <c r="U70" s="8" t="str">
        <f>IFERROR(IF(SEARCH("LU",C70,1),_xlfn.IFNA(VLOOKUP(CONCATENATE(A70,"LU"),'ALL Conditions'!A:E,5,FALSE),"G")),"R")</f>
        <v>G</v>
      </c>
      <c r="V70" s="8" t="str">
        <f>IFERROR(IF(SEARCH("MT",C70,1),_xlfn.IFNA(VLOOKUP(CONCATENATE(A70,"MT"),'ALL Conditions'!A:E,5,FALSE),"G")),"R")</f>
        <v>G</v>
      </c>
      <c r="W70" s="8" t="str">
        <f>IFERROR(IF(SEARCH("NL",C70,1),_xlfn.IFNA(VLOOKUP(CONCATENATE(A70,"NL"),'ALL Conditions'!A:E,5,FALSE),"G")),"R")</f>
        <v>G</v>
      </c>
      <c r="X70" s="8" t="str">
        <f>IFERROR(IF(SEARCH("PL",C70,1),_xlfn.IFNA(VLOOKUP(CONCATENATE(A70,"PL"),'ALL Conditions'!A:E,5,FALSE),"G")),"R")</f>
        <v>G</v>
      </c>
      <c r="Y70" s="8" t="str">
        <f>IFERROR(IF(SEARCH("PT",C70,1),_xlfn.IFNA(VLOOKUP(CONCATENATE(A70,"PT"),'ALL Conditions'!A:E,5,FALSE),"G")),"R")</f>
        <v>G</v>
      </c>
      <c r="Z70" s="8" t="str">
        <f>IFERROR(IF(SEARCH("RO",C70,1),_xlfn.IFNA(VLOOKUP(CONCATENATE(A70,"RO"),'ALL Conditions'!A:E,5,FALSE),"G")),"R")</f>
        <v>G</v>
      </c>
      <c r="AA70" s="8" t="str">
        <f>IFERROR(IF(SEARCH("SK",C70,1),_xlfn.IFNA(VLOOKUP(CONCATENATE(A70,"SK"),'ALL Conditions'!A:E,5,FALSE),"G")),"R")</f>
        <v>G</v>
      </c>
      <c r="AB70" s="8" t="str">
        <f>IFERROR(IF(SEARCH("SI",C70,1),_xlfn.IFNA(VLOOKUP(CONCATENATE(A70,"SI"),'ALL Conditions'!A:E,5,FALSE),"G")),"R")</f>
        <v>G</v>
      </c>
      <c r="AC70" s="8" t="str">
        <f>IFERROR(IF(SEARCH("ES",C70,1),_xlfn.IFNA(VLOOKUP(CONCATENATE(A70,"ES"),'ALL Conditions'!A:E,5,FALSE),"G")),"R")</f>
        <v>G</v>
      </c>
      <c r="AD70" s="8" t="str">
        <f>IFERROR(IF(SEARCH("SE",C70,1),_xlfn.IFNA(VLOOKUP(CONCATENATE(A70,"SE"),'ALL Conditions'!A:E,5,FALSE),"G")),"R")</f>
        <v>G</v>
      </c>
    </row>
    <row r="71" spans="1:30">
      <c r="A71" t="s">
        <v>193</v>
      </c>
      <c r="B71" t="s">
        <v>194</v>
      </c>
      <c r="C71" t="s">
        <v>728</v>
      </c>
      <c r="D71" s="9" t="str">
        <f>VLOOKUP(LEN(A71),'Restriction length-level'!A:B,2,FALSE)</f>
        <v>Commodity Code</v>
      </c>
      <c r="E71" s="8" t="str">
        <f>IFERROR(IF(SEARCH("AT",C71,1),_xlfn.IFNA(VLOOKUP(CONCATENATE(A71,"AT"),'ALL Conditions'!A:E,5,FALSE),"G")),"R")</f>
        <v>G</v>
      </c>
      <c r="F71" s="8" t="str">
        <f>IFERROR(IF(SEARCH("BE",C71,1),_xlfn.IFNA(VLOOKUP(CONCATENATE(A71,"BE"),'ALL Conditions'!A:E,5,FALSE),"G")),"R")</f>
        <v>R</v>
      </c>
      <c r="G71" s="8" t="str">
        <f>IFERROR(IF(SEARCH("BG",C71,1),_xlfn.IFNA(VLOOKUP(CONCATENATE(A71,"BG"),'ALL Conditions'!A:E,5,FALSE),"G")),"R")</f>
        <v>G</v>
      </c>
      <c r="H71" s="8" t="str">
        <f>IFERROR(IF(SEARCH("HR",C71,1),_xlfn.IFNA(VLOOKUP(CONCATENATE(A71,"HR"),'ALL Conditions'!A:E,5,FALSE),"G")),"R")</f>
        <v>G</v>
      </c>
      <c r="I71" s="8" t="str">
        <f>IFERROR(IF(SEARCH("CZ",C71,1),_xlfn.IFNA(VLOOKUP(CONCATENATE(A71,"CZ"),'ALL Conditions'!A:E,5,FALSE),"G")),"R")</f>
        <v>G</v>
      </c>
      <c r="J71" s="8" t="str">
        <f>IFERROR(IF(SEARCH("DK",C71,1),_xlfn.IFNA(VLOOKUP(CONCATENATE(A71,"DK"),'ALL Conditions'!A:E,5,FALSE),"G")),"R")</f>
        <v>G</v>
      </c>
      <c r="K71" s="8" t="str">
        <f>IFERROR(IF(SEARCH("EE",C71,1),_xlfn.IFNA(VLOOKUP(CONCATENATE(A71,"EE"),'ALL Conditions'!A:E,5,FALSE),"G")),"R")</f>
        <v>G</v>
      </c>
      <c r="L71" s="8" t="str">
        <f>IFERROR(IF(SEARCH("FI",C71,1),_xlfn.IFNA(VLOOKUP(CONCATENATE(A71,"FI"),'ALL Conditions'!A:E,5,FALSE),"G")),"R")</f>
        <v>G</v>
      </c>
      <c r="M71" s="8" t="str">
        <f>IFERROR(IF(SEARCH("FR",C71,1),_xlfn.IFNA(VLOOKUP(CONCATENATE(A71,"FR"),'ALL Conditions'!A:E,5,FALSE),"G")),"R")</f>
        <v>G</v>
      </c>
      <c r="N71" s="8" t="str">
        <f>IFERROR(IF(SEARCH("DE",C71,1),_xlfn.IFNA(VLOOKUP(CONCATENATE(A71,"DE"),'ALL Conditions'!A:E,5,FALSE),"G")),"R")</f>
        <v>G</v>
      </c>
      <c r="O71" s="8" t="str">
        <f>IFERROR(IF(SEARCH("GR",C71,1),_xlfn.IFNA(VLOOKUP(CONCATENATE(A71,"GR"),'ALL Conditions'!A:E,5,FALSE),"G")),"R")</f>
        <v>G</v>
      </c>
      <c r="P71" s="8" t="str">
        <f>IFERROR(IF(SEARCH("HU",C71,1),_xlfn.IFNA(VLOOKUP(CONCATENATE(A71,"HU"),'ALL Conditions'!A:E,5,FALSE),"G")),"R")</f>
        <v>G</v>
      </c>
      <c r="Q71" s="8" t="str">
        <f>IFERROR(IF(SEARCH("IE",C71,1),_xlfn.IFNA(VLOOKUP(CONCATENATE(A71,"IE"),'ALL Conditions'!A:E,5,FALSE),"G")),"R")</f>
        <v>G</v>
      </c>
      <c r="R71" s="8" t="str">
        <f>IFERROR(IF(SEARCH("IT",C71,1),_xlfn.IFNA(VLOOKUP(CONCATENATE(A71,"IT"),'ALL Conditions'!A:E,5,FALSE),"G")),"R")</f>
        <v>G</v>
      </c>
      <c r="S71" s="8" t="str">
        <f>IFERROR(IF(SEARCH("LV",C71,1),_xlfn.IFNA(VLOOKUP(CONCATENATE(A71,"LV"),'ALL Conditions'!A:E,5,FALSE),"G")),"R")</f>
        <v>G</v>
      </c>
      <c r="T71" s="8" t="str">
        <f>IFERROR(IF(SEARCH("LT",C71,1),_xlfn.IFNA(VLOOKUP(CONCATENATE(A71,"LT"),'ALL Conditions'!A:E,5,FALSE),"G")),"R")</f>
        <v>G</v>
      </c>
      <c r="U71" s="8" t="str">
        <f>IFERROR(IF(SEARCH("LU",C71,1),_xlfn.IFNA(VLOOKUP(CONCATENATE(A71,"LU"),'ALL Conditions'!A:E,5,FALSE),"G")),"R")</f>
        <v>G</v>
      </c>
      <c r="V71" s="8" t="str">
        <f>IFERROR(IF(SEARCH("MT",C71,1),_xlfn.IFNA(VLOOKUP(CONCATENATE(A71,"MT"),'ALL Conditions'!A:E,5,FALSE),"G")),"R")</f>
        <v>G</v>
      </c>
      <c r="W71" s="8" t="str">
        <f>IFERROR(IF(SEARCH("NL",C71,1),_xlfn.IFNA(VLOOKUP(CONCATENATE(A71,"NL"),'ALL Conditions'!A:E,5,FALSE),"G")),"R")</f>
        <v>G</v>
      </c>
      <c r="X71" s="8" t="str">
        <f>IFERROR(IF(SEARCH("PL",C71,1),_xlfn.IFNA(VLOOKUP(CONCATENATE(A71,"PL"),'ALL Conditions'!A:E,5,FALSE),"G")),"R")</f>
        <v>G</v>
      </c>
      <c r="Y71" s="8" t="str">
        <f>IFERROR(IF(SEARCH("PT",C71,1),_xlfn.IFNA(VLOOKUP(CONCATENATE(A71,"PT"),'ALL Conditions'!A:E,5,FALSE),"G")),"R")</f>
        <v>G</v>
      </c>
      <c r="Z71" s="8" t="str">
        <f>IFERROR(IF(SEARCH("RO",C71,1),_xlfn.IFNA(VLOOKUP(CONCATENATE(A71,"RO"),'ALL Conditions'!A:E,5,FALSE),"G")),"R")</f>
        <v>G</v>
      </c>
      <c r="AA71" s="8" t="str">
        <f>IFERROR(IF(SEARCH("SK",C71,1),_xlfn.IFNA(VLOOKUP(CONCATENATE(A71,"SK"),'ALL Conditions'!A:E,5,FALSE),"G")),"R")</f>
        <v>G</v>
      </c>
      <c r="AB71" s="8" t="str">
        <f>IFERROR(IF(SEARCH("SI",C71,1),_xlfn.IFNA(VLOOKUP(CONCATENATE(A71,"SI"),'ALL Conditions'!A:E,5,FALSE),"G")),"R")</f>
        <v>G</v>
      </c>
      <c r="AC71" s="8" t="str">
        <f>IFERROR(IF(SEARCH("ES",C71,1),_xlfn.IFNA(VLOOKUP(CONCATENATE(A71,"ES"),'ALL Conditions'!A:E,5,FALSE),"G")),"R")</f>
        <v>G</v>
      </c>
      <c r="AD71" s="8" t="str">
        <f>IFERROR(IF(SEARCH("SE",C71,1),_xlfn.IFNA(VLOOKUP(CONCATENATE(A71,"SE"),'ALL Conditions'!A:E,5,FALSE),"G")),"R")</f>
        <v>G</v>
      </c>
    </row>
    <row r="72" spans="1:30">
      <c r="A72" t="s">
        <v>195</v>
      </c>
      <c r="B72" t="s">
        <v>196</v>
      </c>
      <c r="C72" t="s">
        <v>728</v>
      </c>
      <c r="D72" s="9" t="str">
        <f>VLOOKUP(LEN(A72),'Restriction length-level'!A:B,2,FALSE)</f>
        <v>Commodity Code</v>
      </c>
      <c r="E72" s="8" t="str">
        <f>IFERROR(IF(SEARCH("AT",C72,1),_xlfn.IFNA(VLOOKUP(CONCATENATE(A72,"AT"),'ALL Conditions'!A:E,5,FALSE),"G")),"R")</f>
        <v>G</v>
      </c>
      <c r="F72" s="8" t="str">
        <f>IFERROR(IF(SEARCH("BE",C72,1),_xlfn.IFNA(VLOOKUP(CONCATENATE(A72,"BE"),'ALL Conditions'!A:E,5,FALSE),"G")),"R")</f>
        <v>R</v>
      </c>
      <c r="G72" s="8" t="str">
        <f>IFERROR(IF(SEARCH("BG",C72,1),_xlfn.IFNA(VLOOKUP(CONCATENATE(A72,"BG"),'ALL Conditions'!A:E,5,FALSE),"G")),"R")</f>
        <v>G</v>
      </c>
      <c r="H72" s="8" t="str">
        <f>IFERROR(IF(SEARCH("HR",C72,1),_xlfn.IFNA(VLOOKUP(CONCATENATE(A72,"HR"),'ALL Conditions'!A:E,5,FALSE),"G")),"R")</f>
        <v>G</v>
      </c>
      <c r="I72" s="8" t="str">
        <f>IFERROR(IF(SEARCH("CZ",C72,1),_xlfn.IFNA(VLOOKUP(CONCATENATE(A72,"CZ"),'ALL Conditions'!A:E,5,FALSE),"G")),"R")</f>
        <v>G</v>
      </c>
      <c r="J72" s="8" t="str">
        <f>IFERROR(IF(SEARCH("DK",C72,1),_xlfn.IFNA(VLOOKUP(CONCATENATE(A72,"DK"),'ALL Conditions'!A:E,5,FALSE),"G")),"R")</f>
        <v>G</v>
      </c>
      <c r="K72" s="8" t="str">
        <f>IFERROR(IF(SEARCH("EE",C72,1),_xlfn.IFNA(VLOOKUP(CONCATENATE(A72,"EE"),'ALL Conditions'!A:E,5,FALSE),"G")),"R")</f>
        <v>G</v>
      </c>
      <c r="L72" s="8" t="str">
        <f>IFERROR(IF(SEARCH("FI",C72,1),_xlfn.IFNA(VLOOKUP(CONCATENATE(A72,"FI"),'ALL Conditions'!A:E,5,FALSE),"G")),"R")</f>
        <v>G</v>
      </c>
      <c r="M72" s="8" t="str">
        <f>IFERROR(IF(SEARCH("FR",C72,1),_xlfn.IFNA(VLOOKUP(CONCATENATE(A72,"FR"),'ALL Conditions'!A:E,5,FALSE),"G")),"R")</f>
        <v>G</v>
      </c>
      <c r="N72" s="8" t="str">
        <f>IFERROR(IF(SEARCH("DE",C72,1),_xlfn.IFNA(VLOOKUP(CONCATENATE(A72,"DE"),'ALL Conditions'!A:E,5,FALSE),"G")),"R")</f>
        <v>G</v>
      </c>
      <c r="O72" s="8" t="str">
        <f>IFERROR(IF(SEARCH("GR",C72,1),_xlfn.IFNA(VLOOKUP(CONCATENATE(A72,"GR"),'ALL Conditions'!A:E,5,FALSE),"G")),"R")</f>
        <v>G</v>
      </c>
      <c r="P72" s="8" t="str">
        <f>IFERROR(IF(SEARCH("HU",C72,1),_xlfn.IFNA(VLOOKUP(CONCATENATE(A72,"HU"),'ALL Conditions'!A:E,5,FALSE),"G")),"R")</f>
        <v>G</v>
      </c>
      <c r="Q72" s="8" t="str">
        <f>IFERROR(IF(SEARCH("IE",C72,1),_xlfn.IFNA(VLOOKUP(CONCATENATE(A72,"IE"),'ALL Conditions'!A:E,5,FALSE),"G")),"R")</f>
        <v>G</v>
      </c>
      <c r="R72" s="8" t="str">
        <f>IFERROR(IF(SEARCH("IT",C72,1),_xlfn.IFNA(VLOOKUP(CONCATENATE(A72,"IT"),'ALL Conditions'!A:E,5,FALSE),"G")),"R")</f>
        <v>G</v>
      </c>
      <c r="S72" s="8" t="str">
        <f>IFERROR(IF(SEARCH("LV",C72,1),_xlfn.IFNA(VLOOKUP(CONCATENATE(A72,"LV"),'ALL Conditions'!A:E,5,FALSE),"G")),"R")</f>
        <v>G</v>
      </c>
      <c r="T72" s="8" t="str">
        <f>IFERROR(IF(SEARCH("LT",C72,1),_xlfn.IFNA(VLOOKUP(CONCATENATE(A72,"LT"),'ALL Conditions'!A:E,5,FALSE),"G")),"R")</f>
        <v>G</v>
      </c>
      <c r="U72" s="8" t="str">
        <f>IFERROR(IF(SEARCH("LU",C72,1),_xlfn.IFNA(VLOOKUP(CONCATENATE(A72,"LU"),'ALL Conditions'!A:E,5,FALSE),"G")),"R")</f>
        <v>G</v>
      </c>
      <c r="V72" s="8" t="str">
        <f>IFERROR(IF(SEARCH("MT",C72,1),_xlfn.IFNA(VLOOKUP(CONCATENATE(A72,"MT"),'ALL Conditions'!A:E,5,FALSE),"G")),"R")</f>
        <v>G</v>
      </c>
      <c r="W72" s="8" t="str">
        <f>IFERROR(IF(SEARCH("NL",C72,1),_xlfn.IFNA(VLOOKUP(CONCATENATE(A72,"NL"),'ALL Conditions'!A:E,5,FALSE),"G")),"R")</f>
        <v>G</v>
      </c>
      <c r="X72" s="8" t="str">
        <f>IFERROR(IF(SEARCH("PL",C72,1),_xlfn.IFNA(VLOOKUP(CONCATENATE(A72,"PL"),'ALL Conditions'!A:E,5,FALSE),"G")),"R")</f>
        <v>G</v>
      </c>
      <c r="Y72" s="8" t="str">
        <f>IFERROR(IF(SEARCH("PT",C72,1),_xlfn.IFNA(VLOOKUP(CONCATENATE(A72,"PT"),'ALL Conditions'!A:E,5,FALSE),"G")),"R")</f>
        <v>G</v>
      </c>
      <c r="Z72" s="8" t="str">
        <f>IFERROR(IF(SEARCH("RO",C72,1),_xlfn.IFNA(VLOOKUP(CONCATENATE(A72,"RO"),'ALL Conditions'!A:E,5,FALSE),"G")),"R")</f>
        <v>G</v>
      </c>
      <c r="AA72" s="8" t="str">
        <f>IFERROR(IF(SEARCH("SK",C72,1),_xlfn.IFNA(VLOOKUP(CONCATENATE(A72,"SK"),'ALL Conditions'!A:E,5,FALSE),"G")),"R")</f>
        <v>G</v>
      </c>
      <c r="AB72" s="8" t="str">
        <f>IFERROR(IF(SEARCH("SI",C72,1),_xlfn.IFNA(VLOOKUP(CONCATENATE(A72,"SI"),'ALL Conditions'!A:E,5,FALSE),"G")),"R")</f>
        <v>G</v>
      </c>
      <c r="AC72" s="8" t="str">
        <f>IFERROR(IF(SEARCH("ES",C72,1),_xlfn.IFNA(VLOOKUP(CONCATENATE(A72,"ES"),'ALL Conditions'!A:E,5,FALSE),"G")),"R")</f>
        <v>G</v>
      </c>
      <c r="AD72" s="8" t="str">
        <f>IFERROR(IF(SEARCH("SE",C72,1),_xlfn.IFNA(VLOOKUP(CONCATENATE(A72,"SE"),'ALL Conditions'!A:E,5,FALSE),"G")),"R")</f>
        <v>G</v>
      </c>
    </row>
    <row r="73" spans="1:30">
      <c r="A73" t="s">
        <v>201</v>
      </c>
      <c r="B73" t="s">
        <v>202</v>
      </c>
      <c r="D73" s="9" t="str">
        <f>VLOOKUP(LEN(A73),'Restriction length-level'!A:B,2,FALSE)</f>
        <v>Chapter</v>
      </c>
      <c r="E73" s="8" t="str">
        <f>IFERROR(IF(SEARCH("AT",C73,1),_xlfn.IFNA(VLOOKUP(CONCATENATE(A73,"AT"),'ALL Conditions'!A:E,5,FALSE),"G")),"R")</f>
        <v>R</v>
      </c>
      <c r="F73" s="8" t="str">
        <f>IFERROR(IF(SEARCH("BE",C73,1),_xlfn.IFNA(VLOOKUP(CONCATENATE(A73,"BE"),'ALL Conditions'!A:E,5,FALSE),"G")),"R")</f>
        <v>R</v>
      </c>
      <c r="G73" s="8" t="str">
        <f>IFERROR(IF(SEARCH("BG",C73,1),_xlfn.IFNA(VLOOKUP(CONCATENATE(A73,"BG"),'ALL Conditions'!A:E,5,FALSE),"G")),"R")</f>
        <v>R</v>
      </c>
      <c r="H73" s="8" t="str">
        <f>IFERROR(IF(SEARCH("HR",C73,1),_xlfn.IFNA(VLOOKUP(CONCATENATE(A73,"HR"),'ALL Conditions'!A:E,5,FALSE),"G")),"R")</f>
        <v>R</v>
      </c>
      <c r="I73" s="8" t="str">
        <f>IFERROR(IF(SEARCH("CZ",C73,1),_xlfn.IFNA(VLOOKUP(CONCATENATE(A73,"CZ"),'ALL Conditions'!A:E,5,FALSE),"G")),"R")</f>
        <v>R</v>
      </c>
      <c r="J73" s="8" t="str">
        <f>IFERROR(IF(SEARCH("DK",C73,1),_xlfn.IFNA(VLOOKUP(CONCATENATE(A73,"DK"),'ALL Conditions'!A:E,5,FALSE),"G")),"R")</f>
        <v>R</v>
      </c>
      <c r="K73" s="8" t="str">
        <f>IFERROR(IF(SEARCH("EE",C73,1),_xlfn.IFNA(VLOOKUP(CONCATENATE(A73,"EE"),'ALL Conditions'!A:E,5,FALSE),"G")),"R")</f>
        <v>R</v>
      </c>
      <c r="L73" s="8" t="str">
        <f>IFERROR(IF(SEARCH("FI",C73,1),_xlfn.IFNA(VLOOKUP(CONCATENATE(A73,"FI"),'ALL Conditions'!A:E,5,FALSE),"G")),"R")</f>
        <v>R</v>
      </c>
      <c r="M73" s="8" t="str">
        <f>IFERROR(IF(SEARCH("FR",C73,1),_xlfn.IFNA(VLOOKUP(CONCATENATE(A73,"FR"),'ALL Conditions'!A:E,5,FALSE),"G")),"R")</f>
        <v>R</v>
      </c>
      <c r="N73" s="8" t="str">
        <f>IFERROR(IF(SEARCH("DE",C73,1),_xlfn.IFNA(VLOOKUP(CONCATENATE(A73,"DE"),'ALL Conditions'!A:E,5,FALSE),"G")),"R")</f>
        <v>R</v>
      </c>
      <c r="O73" s="8" t="str">
        <f>IFERROR(IF(SEARCH("GR",C73,1),_xlfn.IFNA(VLOOKUP(CONCATENATE(A73,"GR"),'ALL Conditions'!A:E,5,FALSE),"G")),"R")</f>
        <v>R</v>
      </c>
      <c r="P73" s="8" t="str">
        <f>IFERROR(IF(SEARCH("HU",C73,1),_xlfn.IFNA(VLOOKUP(CONCATENATE(A73,"HU"),'ALL Conditions'!A:E,5,FALSE),"G")),"R")</f>
        <v>R</v>
      </c>
      <c r="Q73" s="8" t="str">
        <f>IFERROR(IF(SEARCH("IE",C73,1),_xlfn.IFNA(VLOOKUP(CONCATENATE(A73,"IE"),'ALL Conditions'!A:E,5,FALSE),"G")),"R")</f>
        <v>R</v>
      </c>
      <c r="R73" s="8" t="str">
        <f>IFERROR(IF(SEARCH("IT",C73,1),_xlfn.IFNA(VLOOKUP(CONCATENATE(A73,"IT"),'ALL Conditions'!A:E,5,FALSE),"G")),"R")</f>
        <v>R</v>
      </c>
      <c r="S73" s="8" t="str">
        <f>IFERROR(IF(SEARCH("LV",C73,1),_xlfn.IFNA(VLOOKUP(CONCATENATE(A73,"LV"),'ALL Conditions'!A:E,5,FALSE),"G")),"R")</f>
        <v>R</v>
      </c>
      <c r="T73" s="8" t="str">
        <f>IFERROR(IF(SEARCH("LT",C73,1),_xlfn.IFNA(VLOOKUP(CONCATENATE(A73,"LT"),'ALL Conditions'!A:E,5,FALSE),"G")),"R")</f>
        <v>R</v>
      </c>
      <c r="U73" s="8" t="str">
        <f>IFERROR(IF(SEARCH("LU",C73,1),_xlfn.IFNA(VLOOKUP(CONCATENATE(A73,"LU"),'ALL Conditions'!A:E,5,FALSE),"G")),"R")</f>
        <v>R</v>
      </c>
      <c r="V73" s="8" t="str">
        <f>IFERROR(IF(SEARCH("MT",C73,1),_xlfn.IFNA(VLOOKUP(CONCATENATE(A73,"MT"),'ALL Conditions'!A:E,5,FALSE),"G")),"R")</f>
        <v>R</v>
      </c>
      <c r="W73" s="8" t="str">
        <f>IFERROR(IF(SEARCH("NL",C73,1),_xlfn.IFNA(VLOOKUP(CONCATENATE(A73,"NL"),'ALL Conditions'!A:E,5,FALSE),"G")),"R")</f>
        <v>R</v>
      </c>
      <c r="X73" s="8" t="str">
        <f>IFERROR(IF(SEARCH("PL",C73,1),_xlfn.IFNA(VLOOKUP(CONCATENATE(A73,"PL"),'ALL Conditions'!A:E,5,FALSE),"G")),"R")</f>
        <v>R</v>
      </c>
      <c r="Y73" s="8" t="str">
        <f>IFERROR(IF(SEARCH("PT",C73,1),_xlfn.IFNA(VLOOKUP(CONCATENATE(A73,"PT"),'ALL Conditions'!A:E,5,FALSE),"G")),"R")</f>
        <v>R</v>
      </c>
      <c r="Z73" s="8" t="str">
        <f>IFERROR(IF(SEARCH("RO",C73,1),_xlfn.IFNA(VLOOKUP(CONCATENATE(A73,"RO"),'ALL Conditions'!A:E,5,FALSE),"G")),"R")</f>
        <v>R</v>
      </c>
      <c r="AA73" s="8" t="str">
        <f>IFERROR(IF(SEARCH("SK",C73,1),_xlfn.IFNA(VLOOKUP(CONCATENATE(A73,"SK"),'ALL Conditions'!A:E,5,FALSE),"G")),"R")</f>
        <v>R</v>
      </c>
      <c r="AB73" s="8" t="str">
        <f>IFERROR(IF(SEARCH("SI",C73,1),_xlfn.IFNA(VLOOKUP(CONCATENATE(A73,"SI"),'ALL Conditions'!A:E,5,FALSE),"G")),"R")</f>
        <v>R</v>
      </c>
      <c r="AC73" s="8" t="str">
        <f>IFERROR(IF(SEARCH("ES",C73,1),_xlfn.IFNA(VLOOKUP(CONCATENATE(A73,"ES"),'ALL Conditions'!A:E,5,FALSE),"G")),"R")</f>
        <v>R</v>
      </c>
      <c r="AD73" s="8" t="str">
        <f>IFERROR(IF(SEARCH("SE",C73,1),_xlfn.IFNA(VLOOKUP(CONCATENATE(A73,"SE"),'ALL Conditions'!A:E,5,FALSE),"G")),"R")</f>
        <v>R</v>
      </c>
    </row>
    <row r="74" spans="1:30">
      <c r="A74" t="s">
        <v>203</v>
      </c>
      <c r="B74" t="s">
        <v>204</v>
      </c>
      <c r="C74" t="s">
        <v>728</v>
      </c>
      <c r="D74" s="9" t="str">
        <f>VLOOKUP(LEN(A74),'Restriction length-level'!A:B,2,FALSE)</f>
        <v>Commodity Code</v>
      </c>
      <c r="E74" s="8" t="str">
        <f>IFERROR(IF(SEARCH("AT",C74,1),_xlfn.IFNA(VLOOKUP(CONCATENATE(A74,"AT"),'ALL Conditions'!A:E,5,FALSE),"G")),"R")</f>
        <v>G</v>
      </c>
      <c r="F74" s="8" t="str">
        <f>IFERROR(IF(SEARCH("BE",C74,1),_xlfn.IFNA(VLOOKUP(CONCATENATE(A74,"BE"),'ALL Conditions'!A:E,5,FALSE),"G")),"R")</f>
        <v>R</v>
      </c>
      <c r="G74" s="8" t="str">
        <f>IFERROR(IF(SEARCH("BG",C74,1),_xlfn.IFNA(VLOOKUP(CONCATENATE(A74,"BG"),'ALL Conditions'!A:E,5,FALSE),"G")),"R")</f>
        <v>G</v>
      </c>
      <c r="H74" s="8" t="str">
        <f>IFERROR(IF(SEARCH("HR",C74,1),_xlfn.IFNA(VLOOKUP(CONCATENATE(A74,"HR"),'ALL Conditions'!A:E,5,FALSE),"G")),"R")</f>
        <v>G</v>
      </c>
      <c r="I74" s="8" t="str">
        <f>IFERROR(IF(SEARCH("CZ",C74,1),_xlfn.IFNA(VLOOKUP(CONCATENATE(A74,"CZ"),'ALL Conditions'!A:E,5,FALSE),"G")),"R")</f>
        <v>G</v>
      </c>
      <c r="J74" s="8" t="str">
        <f>IFERROR(IF(SEARCH("DK",C74,1),_xlfn.IFNA(VLOOKUP(CONCATENATE(A74,"DK"),'ALL Conditions'!A:E,5,FALSE),"G")),"R")</f>
        <v>G</v>
      </c>
      <c r="K74" s="8" t="str">
        <f>IFERROR(IF(SEARCH("EE",C74,1),_xlfn.IFNA(VLOOKUP(CONCATENATE(A74,"EE"),'ALL Conditions'!A:E,5,FALSE),"G")),"R")</f>
        <v>G</v>
      </c>
      <c r="L74" s="8" t="str">
        <f>IFERROR(IF(SEARCH("FI",C74,1),_xlfn.IFNA(VLOOKUP(CONCATENATE(A74,"FI"),'ALL Conditions'!A:E,5,FALSE),"G")),"R")</f>
        <v>G</v>
      </c>
      <c r="M74" s="8" t="str">
        <f>IFERROR(IF(SEARCH("FR",C74,1),_xlfn.IFNA(VLOOKUP(CONCATENATE(A74,"FR"),'ALL Conditions'!A:E,5,FALSE),"G")),"R")</f>
        <v>G</v>
      </c>
      <c r="N74" s="8" t="str">
        <f>IFERROR(IF(SEARCH("DE",C74,1),_xlfn.IFNA(VLOOKUP(CONCATENATE(A74,"DE"),'ALL Conditions'!A:E,5,FALSE),"G")),"R")</f>
        <v>G</v>
      </c>
      <c r="O74" s="8" t="str">
        <f>IFERROR(IF(SEARCH("GR",C74,1),_xlfn.IFNA(VLOOKUP(CONCATENATE(A74,"GR"),'ALL Conditions'!A:E,5,FALSE),"G")),"R")</f>
        <v>G</v>
      </c>
      <c r="P74" s="8" t="str">
        <f>IFERROR(IF(SEARCH("HU",C74,1),_xlfn.IFNA(VLOOKUP(CONCATENATE(A74,"HU"),'ALL Conditions'!A:E,5,FALSE),"G")),"R")</f>
        <v>G</v>
      </c>
      <c r="Q74" s="8" t="str">
        <f>IFERROR(IF(SEARCH("IE",C74,1),_xlfn.IFNA(VLOOKUP(CONCATENATE(A74,"IE"),'ALL Conditions'!A:E,5,FALSE),"G")),"R")</f>
        <v>G</v>
      </c>
      <c r="R74" s="8" t="str">
        <f>IFERROR(IF(SEARCH("IT",C74,1),_xlfn.IFNA(VLOOKUP(CONCATENATE(A74,"IT"),'ALL Conditions'!A:E,5,FALSE),"G")),"R")</f>
        <v>G</v>
      </c>
      <c r="S74" s="8" t="str">
        <f>IFERROR(IF(SEARCH("LV",C74,1),_xlfn.IFNA(VLOOKUP(CONCATENATE(A74,"LV"),'ALL Conditions'!A:E,5,FALSE),"G")),"R")</f>
        <v>G</v>
      </c>
      <c r="T74" s="8" t="str">
        <f>IFERROR(IF(SEARCH("LT",C74,1),_xlfn.IFNA(VLOOKUP(CONCATENATE(A74,"LT"),'ALL Conditions'!A:E,5,FALSE),"G")),"R")</f>
        <v>G</v>
      </c>
      <c r="U74" s="8" t="str">
        <f>IFERROR(IF(SEARCH("LU",C74,1),_xlfn.IFNA(VLOOKUP(CONCATENATE(A74,"LU"),'ALL Conditions'!A:E,5,FALSE),"G")),"R")</f>
        <v>G</v>
      </c>
      <c r="V74" s="8" t="str">
        <f>IFERROR(IF(SEARCH("MT",C74,1),_xlfn.IFNA(VLOOKUP(CONCATENATE(A74,"MT"),'ALL Conditions'!A:E,5,FALSE),"G")),"R")</f>
        <v>G</v>
      </c>
      <c r="W74" s="8" t="str">
        <f>IFERROR(IF(SEARCH("NL",C74,1),_xlfn.IFNA(VLOOKUP(CONCATENATE(A74,"NL"),'ALL Conditions'!A:E,5,FALSE),"G")),"R")</f>
        <v>G</v>
      </c>
      <c r="X74" s="8" t="str">
        <f>IFERROR(IF(SEARCH("PL",C74,1),_xlfn.IFNA(VLOOKUP(CONCATENATE(A74,"PL"),'ALL Conditions'!A:E,5,FALSE),"G")),"R")</f>
        <v>G</v>
      </c>
      <c r="Y74" s="8" t="str">
        <f>IFERROR(IF(SEARCH("PT",C74,1),_xlfn.IFNA(VLOOKUP(CONCATENATE(A74,"PT"),'ALL Conditions'!A:E,5,FALSE),"G")),"R")</f>
        <v>G</v>
      </c>
      <c r="Z74" s="8" t="str">
        <f>IFERROR(IF(SEARCH("RO",C74,1),_xlfn.IFNA(VLOOKUP(CONCATENATE(A74,"RO"),'ALL Conditions'!A:E,5,FALSE),"G")),"R")</f>
        <v>G</v>
      </c>
      <c r="AA74" s="8" t="str">
        <f>IFERROR(IF(SEARCH("SK",C74,1),_xlfn.IFNA(VLOOKUP(CONCATENATE(A74,"SK"),'ALL Conditions'!A:E,5,FALSE),"G")),"R")</f>
        <v>G</v>
      </c>
      <c r="AB74" s="8" t="str">
        <f>IFERROR(IF(SEARCH("SI",C74,1),_xlfn.IFNA(VLOOKUP(CONCATENATE(A74,"SI"),'ALL Conditions'!A:E,5,FALSE),"G")),"R")</f>
        <v>G</v>
      </c>
      <c r="AC74" s="8" t="str">
        <f>IFERROR(IF(SEARCH("ES",C74,1),_xlfn.IFNA(VLOOKUP(CONCATENATE(A74,"ES"),'ALL Conditions'!A:E,5,FALSE),"G")),"R")</f>
        <v>G</v>
      </c>
      <c r="AD74" s="8" t="str">
        <f>IFERROR(IF(SEARCH("SE",C74,1),_xlfn.IFNA(VLOOKUP(CONCATENATE(A74,"SE"),'ALL Conditions'!A:E,5,FALSE),"G")),"R")</f>
        <v>G</v>
      </c>
    </row>
    <row r="75" spans="1:30">
      <c r="A75" t="s">
        <v>205</v>
      </c>
      <c r="B75" t="s">
        <v>206</v>
      </c>
      <c r="C75" t="s">
        <v>728</v>
      </c>
      <c r="D75" s="9" t="str">
        <f>VLOOKUP(LEN(A75),'Restriction length-level'!A:B,2,FALSE)</f>
        <v>Commodity Code</v>
      </c>
      <c r="E75" s="8" t="str">
        <f>IFERROR(IF(SEARCH("AT",C75,1),_xlfn.IFNA(VLOOKUP(CONCATENATE(A75,"AT"),'ALL Conditions'!A:E,5,FALSE),"G")),"R")</f>
        <v>G</v>
      </c>
      <c r="F75" s="8" t="str">
        <f>IFERROR(IF(SEARCH("BE",C75,1),_xlfn.IFNA(VLOOKUP(CONCATENATE(A75,"BE"),'ALL Conditions'!A:E,5,FALSE),"G")),"R")</f>
        <v>R</v>
      </c>
      <c r="G75" s="8" t="str">
        <f>IFERROR(IF(SEARCH("BG",C75,1),_xlfn.IFNA(VLOOKUP(CONCATENATE(A75,"BG"),'ALL Conditions'!A:E,5,FALSE),"G")),"R")</f>
        <v>G</v>
      </c>
      <c r="H75" s="8" t="str">
        <f>IFERROR(IF(SEARCH("HR",C75,1),_xlfn.IFNA(VLOOKUP(CONCATENATE(A75,"HR"),'ALL Conditions'!A:E,5,FALSE),"G")),"R")</f>
        <v>G</v>
      </c>
      <c r="I75" s="8" t="str">
        <f>IFERROR(IF(SEARCH("CZ",C75,1),_xlfn.IFNA(VLOOKUP(CONCATENATE(A75,"CZ"),'ALL Conditions'!A:E,5,FALSE),"G")),"R")</f>
        <v>G</v>
      </c>
      <c r="J75" s="8" t="str">
        <f>IFERROR(IF(SEARCH("DK",C75,1),_xlfn.IFNA(VLOOKUP(CONCATENATE(A75,"DK"),'ALL Conditions'!A:E,5,FALSE),"G")),"R")</f>
        <v>G</v>
      </c>
      <c r="K75" s="8" t="str">
        <f>IFERROR(IF(SEARCH("EE",C75,1),_xlfn.IFNA(VLOOKUP(CONCATENATE(A75,"EE"),'ALL Conditions'!A:E,5,FALSE),"G")),"R")</f>
        <v>G</v>
      </c>
      <c r="L75" s="8" t="str">
        <f>IFERROR(IF(SEARCH("FI",C75,1),_xlfn.IFNA(VLOOKUP(CONCATENATE(A75,"FI"),'ALL Conditions'!A:E,5,FALSE),"G")),"R")</f>
        <v>G</v>
      </c>
      <c r="M75" s="8" t="str">
        <f>IFERROR(IF(SEARCH("FR",C75,1),_xlfn.IFNA(VLOOKUP(CONCATENATE(A75,"FR"),'ALL Conditions'!A:E,5,FALSE),"G")),"R")</f>
        <v>G</v>
      </c>
      <c r="N75" s="8" t="str">
        <f>IFERROR(IF(SEARCH("DE",C75,1),_xlfn.IFNA(VLOOKUP(CONCATENATE(A75,"DE"),'ALL Conditions'!A:E,5,FALSE),"G")),"R")</f>
        <v>G</v>
      </c>
      <c r="O75" s="8" t="str">
        <f>IFERROR(IF(SEARCH("GR",C75,1),_xlfn.IFNA(VLOOKUP(CONCATENATE(A75,"GR"),'ALL Conditions'!A:E,5,FALSE),"G")),"R")</f>
        <v>G</v>
      </c>
      <c r="P75" s="8" t="str">
        <f>IFERROR(IF(SEARCH("HU",C75,1),_xlfn.IFNA(VLOOKUP(CONCATENATE(A75,"HU"),'ALL Conditions'!A:E,5,FALSE),"G")),"R")</f>
        <v>G</v>
      </c>
      <c r="Q75" s="8" t="str">
        <f>IFERROR(IF(SEARCH("IE",C75,1),_xlfn.IFNA(VLOOKUP(CONCATENATE(A75,"IE"),'ALL Conditions'!A:E,5,FALSE),"G")),"R")</f>
        <v>G</v>
      </c>
      <c r="R75" s="8" t="str">
        <f>IFERROR(IF(SEARCH("IT",C75,1),_xlfn.IFNA(VLOOKUP(CONCATENATE(A75,"IT"),'ALL Conditions'!A:E,5,FALSE),"G")),"R")</f>
        <v>G</v>
      </c>
      <c r="S75" s="8" t="str">
        <f>IFERROR(IF(SEARCH("LV",C75,1),_xlfn.IFNA(VLOOKUP(CONCATENATE(A75,"LV"),'ALL Conditions'!A:E,5,FALSE),"G")),"R")</f>
        <v>G</v>
      </c>
      <c r="T75" s="8" t="str">
        <f>IFERROR(IF(SEARCH("LT",C75,1),_xlfn.IFNA(VLOOKUP(CONCATENATE(A75,"LT"),'ALL Conditions'!A:E,5,FALSE),"G")),"R")</f>
        <v>G</v>
      </c>
      <c r="U75" s="8" t="str">
        <f>IFERROR(IF(SEARCH("LU",C75,1),_xlfn.IFNA(VLOOKUP(CONCATENATE(A75,"LU"),'ALL Conditions'!A:E,5,FALSE),"G")),"R")</f>
        <v>G</v>
      </c>
      <c r="V75" s="8" t="str">
        <f>IFERROR(IF(SEARCH("MT",C75,1),_xlfn.IFNA(VLOOKUP(CONCATENATE(A75,"MT"),'ALL Conditions'!A:E,5,FALSE),"G")),"R")</f>
        <v>G</v>
      </c>
      <c r="W75" s="8" t="str">
        <f>IFERROR(IF(SEARCH("NL",C75,1),_xlfn.IFNA(VLOOKUP(CONCATENATE(A75,"NL"),'ALL Conditions'!A:E,5,FALSE),"G")),"R")</f>
        <v>G</v>
      </c>
      <c r="X75" s="8" t="str">
        <f>IFERROR(IF(SEARCH("PL",C75,1),_xlfn.IFNA(VLOOKUP(CONCATENATE(A75,"PL"),'ALL Conditions'!A:E,5,FALSE),"G")),"R")</f>
        <v>G</v>
      </c>
      <c r="Y75" s="8" t="str">
        <f>IFERROR(IF(SEARCH("PT",C75,1),_xlfn.IFNA(VLOOKUP(CONCATENATE(A75,"PT"),'ALL Conditions'!A:E,5,FALSE),"G")),"R")</f>
        <v>G</v>
      </c>
      <c r="Z75" s="8" t="str">
        <f>IFERROR(IF(SEARCH("RO",C75,1),_xlfn.IFNA(VLOOKUP(CONCATENATE(A75,"RO"),'ALL Conditions'!A:E,5,FALSE),"G")),"R")</f>
        <v>G</v>
      </c>
      <c r="AA75" s="8" t="str">
        <f>IFERROR(IF(SEARCH("SK",C75,1),_xlfn.IFNA(VLOOKUP(CONCATENATE(A75,"SK"),'ALL Conditions'!A:E,5,FALSE),"G")),"R")</f>
        <v>G</v>
      </c>
      <c r="AB75" s="8" t="str">
        <f>IFERROR(IF(SEARCH("SI",C75,1),_xlfn.IFNA(VLOOKUP(CONCATENATE(A75,"SI"),'ALL Conditions'!A:E,5,FALSE),"G")),"R")</f>
        <v>G</v>
      </c>
      <c r="AC75" s="8" t="str">
        <f>IFERROR(IF(SEARCH("ES",C75,1),_xlfn.IFNA(VLOOKUP(CONCATENATE(A75,"ES"),'ALL Conditions'!A:E,5,FALSE),"G")),"R")</f>
        <v>G</v>
      </c>
      <c r="AD75" s="8" t="str">
        <f>IFERROR(IF(SEARCH("SE",C75,1),_xlfn.IFNA(VLOOKUP(CONCATENATE(A75,"SE"),'ALL Conditions'!A:E,5,FALSE),"G")),"R")</f>
        <v>G</v>
      </c>
    </row>
    <row r="76" spans="1:30">
      <c r="A76" t="s">
        <v>213</v>
      </c>
      <c r="B76" t="s">
        <v>214</v>
      </c>
      <c r="C76" t="s">
        <v>728</v>
      </c>
      <c r="D76" s="9" t="str">
        <f>VLOOKUP(LEN(A76),'Restriction length-level'!A:B,2,FALSE)</f>
        <v>Commodity Code</v>
      </c>
      <c r="E76" s="8" t="str">
        <f>IFERROR(IF(SEARCH("AT",C76,1),_xlfn.IFNA(VLOOKUP(CONCATENATE(A76,"AT"),'ALL Conditions'!A:E,5,FALSE),"G")),"R")</f>
        <v>G</v>
      </c>
      <c r="F76" s="8" t="str">
        <f>IFERROR(IF(SEARCH("BE",C76,1),_xlfn.IFNA(VLOOKUP(CONCATENATE(A76,"BE"),'ALL Conditions'!A:E,5,FALSE),"G")),"R")</f>
        <v>R</v>
      </c>
      <c r="G76" s="8" t="str">
        <f>IFERROR(IF(SEARCH("BG",C76,1),_xlfn.IFNA(VLOOKUP(CONCATENATE(A76,"BG"),'ALL Conditions'!A:E,5,FALSE),"G")),"R")</f>
        <v>G</v>
      </c>
      <c r="H76" s="8" t="str">
        <f>IFERROR(IF(SEARCH("HR",C76,1),_xlfn.IFNA(VLOOKUP(CONCATENATE(A76,"HR"),'ALL Conditions'!A:E,5,FALSE),"G")),"R")</f>
        <v>G</v>
      </c>
      <c r="I76" s="8" t="str">
        <f>IFERROR(IF(SEARCH("CZ",C76,1),_xlfn.IFNA(VLOOKUP(CONCATENATE(A76,"CZ"),'ALL Conditions'!A:E,5,FALSE),"G")),"R")</f>
        <v>G</v>
      </c>
      <c r="J76" s="8" t="str">
        <f>IFERROR(IF(SEARCH("DK",C76,1),_xlfn.IFNA(VLOOKUP(CONCATENATE(A76,"DK"),'ALL Conditions'!A:E,5,FALSE),"G")),"R")</f>
        <v>G</v>
      </c>
      <c r="K76" s="8" t="str">
        <f>IFERROR(IF(SEARCH("EE",C76,1),_xlfn.IFNA(VLOOKUP(CONCATENATE(A76,"EE"),'ALL Conditions'!A:E,5,FALSE),"G")),"R")</f>
        <v>G</v>
      </c>
      <c r="L76" s="8" t="str">
        <f>IFERROR(IF(SEARCH("FI",C76,1),_xlfn.IFNA(VLOOKUP(CONCATENATE(A76,"FI"),'ALL Conditions'!A:E,5,FALSE),"G")),"R")</f>
        <v>G</v>
      </c>
      <c r="M76" s="8" t="str">
        <f>IFERROR(IF(SEARCH("FR",C76,1),_xlfn.IFNA(VLOOKUP(CONCATENATE(A76,"FR"),'ALL Conditions'!A:E,5,FALSE),"G")),"R")</f>
        <v>G</v>
      </c>
      <c r="N76" s="8" t="str">
        <f>IFERROR(IF(SEARCH("DE",C76,1),_xlfn.IFNA(VLOOKUP(CONCATENATE(A76,"DE"),'ALL Conditions'!A:E,5,FALSE),"G")),"R")</f>
        <v>G</v>
      </c>
      <c r="O76" s="8" t="str">
        <f>IFERROR(IF(SEARCH("GR",C76,1),_xlfn.IFNA(VLOOKUP(CONCATENATE(A76,"GR"),'ALL Conditions'!A:E,5,FALSE),"G")),"R")</f>
        <v>G</v>
      </c>
      <c r="P76" s="8" t="str">
        <f>IFERROR(IF(SEARCH("HU",C76,1),_xlfn.IFNA(VLOOKUP(CONCATENATE(A76,"HU"),'ALL Conditions'!A:E,5,FALSE),"G")),"R")</f>
        <v>G</v>
      </c>
      <c r="Q76" s="8" t="str">
        <f>IFERROR(IF(SEARCH("IE",C76,1),_xlfn.IFNA(VLOOKUP(CONCATENATE(A76,"IE"),'ALL Conditions'!A:E,5,FALSE),"G")),"R")</f>
        <v>G</v>
      </c>
      <c r="R76" s="8" t="str">
        <f>IFERROR(IF(SEARCH("IT",C76,1),_xlfn.IFNA(VLOOKUP(CONCATENATE(A76,"IT"),'ALL Conditions'!A:E,5,FALSE),"G")),"R")</f>
        <v>G</v>
      </c>
      <c r="S76" s="8" t="str">
        <f>IFERROR(IF(SEARCH("LV",C76,1),_xlfn.IFNA(VLOOKUP(CONCATENATE(A76,"LV"),'ALL Conditions'!A:E,5,FALSE),"G")),"R")</f>
        <v>G</v>
      </c>
      <c r="T76" s="8" t="str">
        <f>IFERROR(IF(SEARCH("LT",C76,1),_xlfn.IFNA(VLOOKUP(CONCATENATE(A76,"LT"),'ALL Conditions'!A:E,5,FALSE),"G")),"R")</f>
        <v>G</v>
      </c>
      <c r="U76" s="8" t="str">
        <f>IFERROR(IF(SEARCH("LU",C76,1),_xlfn.IFNA(VLOOKUP(CONCATENATE(A76,"LU"),'ALL Conditions'!A:E,5,FALSE),"G")),"R")</f>
        <v>G</v>
      </c>
      <c r="V76" s="8" t="str">
        <f>IFERROR(IF(SEARCH("MT",C76,1),_xlfn.IFNA(VLOOKUP(CONCATENATE(A76,"MT"),'ALL Conditions'!A:E,5,FALSE),"G")),"R")</f>
        <v>G</v>
      </c>
      <c r="W76" s="8" t="str">
        <f>IFERROR(IF(SEARCH("NL",C76,1),_xlfn.IFNA(VLOOKUP(CONCATENATE(A76,"NL"),'ALL Conditions'!A:E,5,FALSE),"G")),"R")</f>
        <v>G</v>
      </c>
      <c r="X76" s="8" t="str">
        <f>IFERROR(IF(SEARCH("PL",C76,1),_xlfn.IFNA(VLOOKUP(CONCATENATE(A76,"PL"),'ALL Conditions'!A:E,5,FALSE),"G")),"R")</f>
        <v>G</v>
      </c>
      <c r="Y76" s="8" t="str">
        <f>IFERROR(IF(SEARCH("PT",C76,1),_xlfn.IFNA(VLOOKUP(CONCATENATE(A76,"PT"),'ALL Conditions'!A:E,5,FALSE),"G")),"R")</f>
        <v>G</v>
      </c>
      <c r="Z76" s="8" t="str">
        <f>IFERROR(IF(SEARCH("RO",C76,1),_xlfn.IFNA(VLOOKUP(CONCATENATE(A76,"RO"),'ALL Conditions'!A:E,5,FALSE),"G")),"R")</f>
        <v>G</v>
      </c>
      <c r="AA76" s="8" t="str">
        <f>IFERROR(IF(SEARCH("SK",C76,1),_xlfn.IFNA(VLOOKUP(CONCATENATE(A76,"SK"),'ALL Conditions'!A:E,5,FALSE),"G")),"R")</f>
        <v>G</v>
      </c>
      <c r="AB76" s="8" t="str">
        <f>IFERROR(IF(SEARCH("SI",C76,1),_xlfn.IFNA(VLOOKUP(CONCATENATE(A76,"SI"),'ALL Conditions'!A:E,5,FALSE),"G")),"R")</f>
        <v>G</v>
      </c>
      <c r="AC76" s="8" t="str">
        <f>IFERROR(IF(SEARCH("ES",C76,1),_xlfn.IFNA(VLOOKUP(CONCATENATE(A76,"ES"),'ALL Conditions'!A:E,5,FALSE),"G")),"R")</f>
        <v>G</v>
      </c>
      <c r="AD76" s="8" t="str">
        <f>IFERROR(IF(SEARCH("SE",C76,1),_xlfn.IFNA(VLOOKUP(CONCATENATE(A76,"SE"),'ALL Conditions'!A:E,5,FALSE),"G")),"R")</f>
        <v>G</v>
      </c>
    </row>
    <row r="77" spans="1:30">
      <c r="A77" t="s">
        <v>215</v>
      </c>
      <c r="B77" t="s">
        <v>216</v>
      </c>
      <c r="C77" t="s">
        <v>728</v>
      </c>
      <c r="D77" s="9" t="str">
        <f>VLOOKUP(LEN(A77),'Restriction length-level'!A:B,2,FALSE)</f>
        <v>Commodity Code</v>
      </c>
      <c r="E77" s="8" t="str">
        <f>IFERROR(IF(SEARCH("AT",C77,1),_xlfn.IFNA(VLOOKUP(CONCATENATE(A77,"AT"),'ALL Conditions'!A:E,5,FALSE),"G")),"R")</f>
        <v>G</v>
      </c>
      <c r="F77" s="8" t="str">
        <f>IFERROR(IF(SEARCH("BE",C77,1),_xlfn.IFNA(VLOOKUP(CONCATENATE(A77,"BE"),'ALL Conditions'!A:E,5,FALSE),"G")),"R")</f>
        <v>R</v>
      </c>
      <c r="G77" s="8" t="str">
        <f>IFERROR(IF(SEARCH("BG",C77,1),_xlfn.IFNA(VLOOKUP(CONCATENATE(A77,"BG"),'ALL Conditions'!A:E,5,FALSE),"G")),"R")</f>
        <v>G</v>
      </c>
      <c r="H77" s="8" t="str">
        <f>IFERROR(IF(SEARCH("HR",C77,1),_xlfn.IFNA(VLOOKUP(CONCATENATE(A77,"HR"),'ALL Conditions'!A:E,5,FALSE),"G")),"R")</f>
        <v>G</v>
      </c>
      <c r="I77" s="8" t="str">
        <f>IFERROR(IF(SEARCH("CZ",C77,1),_xlfn.IFNA(VLOOKUP(CONCATENATE(A77,"CZ"),'ALL Conditions'!A:E,5,FALSE),"G")),"R")</f>
        <v>G</v>
      </c>
      <c r="J77" s="8" t="str">
        <f>IFERROR(IF(SEARCH("DK",C77,1),_xlfn.IFNA(VLOOKUP(CONCATENATE(A77,"DK"),'ALL Conditions'!A:E,5,FALSE),"G")),"R")</f>
        <v>G</v>
      </c>
      <c r="K77" s="8" t="str">
        <f>IFERROR(IF(SEARCH("EE",C77,1),_xlfn.IFNA(VLOOKUP(CONCATENATE(A77,"EE"),'ALL Conditions'!A:E,5,FALSE),"G")),"R")</f>
        <v>G</v>
      </c>
      <c r="L77" s="8" t="str">
        <f>IFERROR(IF(SEARCH("FI",C77,1),_xlfn.IFNA(VLOOKUP(CONCATENATE(A77,"FI"),'ALL Conditions'!A:E,5,FALSE),"G")),"R")</f>
        <v>G</v>
      </c>
      <c r="M77" s="8" t="str">
        <f>IFERROR(IF(SEARCH("FR",C77,1),_xlfn.IFNA(VLOOKUP(CONCATENATE(A77,"FR"),'ALL Conditions'!A:E,5,FALSE),"G")),"R")</f>
        <v>G</v>
      </c>
      <c r="N77" s="8" t="str">
        <f>IFERROR(IF(SEARCH("DE",C77,1),_xlfn.IFNA(VLOOKUP(CONCATENATE(A77,"DE"),'ALL Conditions'!A:E,5,FALSE),"G")),"R")</f>
        <v>G</v>
      </c>
      <c r="O77" s="8" t="str">
        <f>IFERROR(IF(SEARCH("GR",C77,1),_xlfn.IFNA(VLOOKUP(CONCATENATE(A77,"GR"),'ALL Conditions'!A:E,5,FALSE),"G")),"R")</f>
        <v>G</v>
      </c>
      <c r="P77" s="8" t="str">
        <f>IFERROR(IF(SEARCH("HU",C77,1),_xlfn.IFNA(VLOOKUP(CONCATENATE(A77,"HU"),'ALL Conditions'!A:E,5,FALSE),"G")),"R")</f>
        <v>G</v>
      </c>
      <c r="Q77" s="8" t="str">
        <f>IFERROR(IF(SEARCH("IE",C77,1),_xlfn.IFNA(VLOOKUP(CONCATENATE(A77,"IE"),'ALL Conditions'!A:E,5,FALSE),"G")),"R")</f>
        <v>G</v>
      </c>
      <c r="R77" s="8" t="str">
        <f>IFERROR(IF(SEARCH("IT",C77,1),_xlfn.IFNA(VLOOKUP(CONCATENATE(A77,"IT"),'ALL Conditions'!A:E,5,FALSE),"G")),"R")</f>
        <v>G</v>
      </c>
      <c r="S77" s="8" t="str">
        <f>IFERROR(IF(SEARCH("LV",C77,1),_xlfn.IFNA(VLOOKUP(CONCATENATE(A77,"LV"),'ALL Conditions'!A:E,5,FALSE),"G")),"R")</f>
        <v>G</v>
      </c>
      <c r="T77" s="8" t="str">
        <f>IFERROR(IF(SEARCH("LT",C77,1),_xlfn.IFNA(VLOOKUP(CONCATENATE(A77,"LT"),'ALL Conditions'!A:E,5,FALSE),"G")),"R")</f>
        <v>G</v>
      </c>
      <c r="U77" s="8" t="str">
        <f>IFERROR(IF(SEARCH("LU",C77,1),_xlfn.IFNA(VLOOKUP(CONCATENATE(A77,"LU"),'ALL Conditions'!A:E,5,FALSE),"G")),"R")</f>
        <v>G</v>
      </c>
      <c r="V77" s="8" t="str">
        <f>IFERROR(IF(SEARCH("MT",C77,1),_xlfn.IFNA(VLOOKUP(CONCATENATE(A77,"MT"),'ALL Conditions'!A:E,5,FALSE),"G")),"R")</f>
        <v>G</v>
      </c>
      <c r="W77" s="8" t="str">
        <f>IFERROR(IF(SEARCH("NL",C77,1),_xlfn.IFNA(VLOOKUP(CONCATENATE(A77,"NL"),'ALL Conditions'!A:E,5,FALSE),"G")),"R")</f>
        <v>G</v>
      </c>
      <c r="X77" s="8" t="str">
        <f>IFERROR(IF(SEARCH("PL",C77,1),_xlfn.IFNA(VLOOKUP(CONCATENATE(A77,"PL"),'ALL Conditions'!A:E,5,FALSE),"G")),"R")</f>
        <v>G</v>
      </c>
      <c r="Y77" s="8" t="str">
        <f>IFERROR(IF(SEARCH("PT",C77,1),_xlfn.IFNA(VLOOKUP(CONCATENATE(A77,"PT"),'ALL Conditions'!A:E,5,FALSE),"G")),"R")</f>
        <v>G</v>
      </c>
      <c r="Z77" s="8" t="str">
        <f>IFERROR(IF(SEARCH("RO",C77,1),_xlfn.IFNA(VLOOKUP(CONCATENATE(A77,"RO"),'ALL Conditions'!A:E,5,FALSE),"G")),"R")</f>
        <v>G</v>
      </c>
      <c r="AA77" s="8" t="str">
        <f>IFERROR(IF(SEARCH("SK",C77,1),_xlfn.IFNA(VLOOKUP(CONCATENATE(A77,"SK"),'ALL Conditions'!A:E,5,FALSE),"G")),"R")</f>
        <v>G</v>
      </c>
      <c r="AB77" s="8" t="str">
        <f>IFERROR(IF(SEARCH("SI",C77,1),_xlfn.IFNA(VLOOKUP(CONCATENATE(A77,"SI"),'ALL Conditions'!A:E,5,FALSE),"G")),"R")</f>
        <v>G</v>
      </c>
      <c r="AC77" s="8" t="str">
        <f>IFERROR(IF(SEARCH("ES",C77,1),_xlfn.IFNA(VLOOKUP(CONCATENATE(A77,"ES"),'ALL Conditions'!A:E,5,FALSE),"G")),"R")</f>
        <v>G</v>
      </c>
      <c r="AD77" s="8" t="str">
        <f>IFERROR(IF(SEARCH("SE",C77,1),_xlfn.IFNA(VLOOKUP(CONCATENATE(A77,"SE"),'ALL Conditions'!A:E,5,FALSE),"G")),"R")</f>
        <v>G</v>
      </c>
    </row>
    <row r="78" spans="1:30">
      <c r="A78" t="s">
        <v>217</v>
      </c>
      <c r="B78" t="s">
        <v>218</v>
      </c>
      <c r="C78" t="s">
        <v>728</v>
      </c>
      <c r="D78" s="9" t="str">
        <f>VLOOKUP(LEN(A78),'Restriction length-level'!A:B,2,FALSE)</f>
        <v>Commodity Code</v>
      </c>
      <c r="E78" s="8" t="str">
        <f>IFERROR(IF(SEARCH("AT",C78,1),_xlfn.IFNA(VLOOKUP(CONCATENATE(A78,"AT"),'ALL Conditions'!A:E,5,FALSE),"G")),"R")</f>
        <v>G</v>
      </c>
      <c r="F78" s="8" t="str">
        <f>IFERROR(IF(SEARCH("BE",C78,1),_xlfn.IFNA(VLOOKUP(CONCATENATE(A78,"BE"),'ALL Conditions'!A:E,5,FALSE),"G")),"R")</f>
        <v>R</v>
      </c>
      <c r="G78" s="8" t="str">
        <f>IFERROR(IF(SEARCH("BG",C78,1),_xlfn.IFNA(VLOOKUP(CONCATENATE(A78,"BG"),'ALL Conditions'!A:E,5,FALSE),"G")),"R")</f>
        <v>G</v>
      </c>
      <c r="H78" s="8" t="str">
        <f>IFERROR(IF(SEARCH("HR",C78,1),_xlfn.IFNA(VLOOKUP(CONCATENATE(A78,"HR"),'ALL Conditions'!A:E,5,FALSE),"G")),"R")</f>
        <v>G</v>
      </c>
      <c r="I78" s="8" t="str">
        <f>IFERROR(IF(SEARCH("CZ",C78,1),_xlfn.IFNA(VLOOKUP(CONCATENATE(A78,"CZ"),'ALL Conditions'!A:E,5,FALSE),"G")),"R")</f>
        <v>G</v>
      </c>
      <c r="J78" s="8" t="str">
        <f>IFERROR(IF(SEARCH("DK",C78,1),_xlfn.IFNA(VLOOKUP(CONCATENATE(A78,"DK"),'ALL Conditions'!A:E,5,FALSE),"G")),"R")</f>
        <v>G</v>
      </c>
      <c r="K78" s="8" t="str">
        <f>IFERROR(IF(SEARCH("EE",C78,1),_xlfn.IFNA(VLOOKUP(CONCATENATE(A78,"EE"),'ALL Conditions'!A:E,5,FALSE),"G")),"R")</f>
        <v>G</v>
      </c>
      <c r="L78" s="8" t="str">
        <f>IFERROR(IF(SEARCH("FI",C78,1),_xlfn.IFNA(VLOOKUP(CONCATENATE(A78,"FI"),'ALL Conditions'!A:E,5,FALSE),"G")),"R")</f>
        <v>G</v>
      </c>
      <c r="M78" s="8" t="str">
        <f>IFERROR(IF(SEARCH("FR",C78,1),_xlfn.IFNA(VLOOKUP(CONCATENATE(A78,"FR"),'ALL Conditions'!A:E,5,FALSE),"G")),"R")</f>
        <v>G</v>
      </c>
      <c r="N78" s="8" t="str">
        <f>IFERROR(IF(SEARCH("DE",C78,1),_xlfn.IFNA(VLOOKUP(CONCATENATE(A78,"DE"),'ALL Conditions'!A:E,5,FALSE),"G")),"R")</f>
        <v>G</v>
      </c>
      <c r="O78" s="8" t="str">
        <f>IFERROR(IF(SEARCH("GR",C78,1),_xlfn.IFNA(VLOOKUP(CONCATENATE(A78,"GR"),'ALL Conditions'!A:E,5,FALSE),"G")),"R")</f>
        <v>G</v>
      </c>
      <c r="P78" s="8" t="str">
        <f>IFERROR(IF(SEARCH("HU",C78,1),_xlfn.IFNA(VLOOKUP(CONCATENATE(A78,"HU"),'ALL Conditions'!A:E,5,FALSE),"G")),"R")</f>
        <v>G</v>
      </c>
      <c r="Q78" s="8" t="str">
        <f>IFERROR(IF(SEARCH("IE",C78,1),_xlfn.IFNA(VLOOKUP(CONCATENATE(A78,"IE"),'ALL Conditions'!A:E,5,FALSE),"G")),"R")</f>
        <v>G</v>
      </c>
      <c r="R78" s="8" t="str">
        <f>IFERROR(IF(SEARCH("IT",C78,1),_xlfn.IFNA(VLOOKUP(CONCATENATE(A78,"IT"),'ALL Conditions'!A:E,5,FALSE),"G")),"R")</f>
        <v>G</v>
      </c>
      <c r="S78" s="8" t="str">
        <f>IFERROR(IF(SEARCH("LV",C78,1),_xlfn.IFNA(VLOOKUP(CONCATENATE(A78,"LV"),'ALL Conditions'!A:E,5,FALSE),"G")),"R")</f>
        <v>G</v>
      </c>
      <c r="T78" s="8" t="str">
        <f>IFERROR(IF(SEARCH("LT",C78,1),_xlfn.IFNA(VLOOKUP(CONCATENATE(A78,"LT"),'ALL Conditions'!A:E,5,FALSE),"G")),"R")</f>
        <v>G</v>
      </c>
      <c r="U78" s="8" t="str">
        <f>IFERROR(IF(SEARCH("LU",C78,1),_xlfn.IFNA(VLOOKUP(CONCATENATE(A78,"LU"),'ALL Conditions'!A:E,5,FALSE),"G")),"R")</f>
        <v>G</v>
      </c>
      <c r="V78" s="8" t="str">
        <f>IFERROR(IF(SEARCH("MT",C78,1),_xlfn.IFNA(VLOOKUP(CONCATENATE(A78,"MT"),'ALL Conditions'!A:E,5,FALSE),"G")),"R")</f>
        <v>G</v>
      </c>
      <c r="W78" s="8" t="str">
        <f>IFERROR(IF(SEARCH("NL",C78,1),_xlfn.IFNA(VLOOKUP(CONCATENATE(A78,"NL"),'ALL Conditions'!A:E,5,FALSE),"G")),"R")</f>
        <v>G</v>
      </c>
      <c r="X78" s="8" t="str">
        <f>IFERROR(IF(SEARCH("PL",C78,1),_xlfn.IFNA(VLOOKUP(CONCATENATE(A78,"PL"),'ALL Conditions'!A:E,5,FALSE),"G")),"R")</f>
        <v>G</v>
      </c>
      <c r="Y78" s="8" t="str">
        <f>IFERROR(IF(SEARCH("PT",C78,1),_xlfn.IFNA(VLOOKUP(CONCATENATE(A78,"PT"),'ALL Conditions'!A:E,5,FALSE),"G")),"R")</f>
        <v>G</v>
      </c>
      <c r="Z78" s="8" t="str">
        <f>IFERROR(IF(SEARCH("RO",C78,1),_xlfn.IFNA(VLOOKUP(CONCATENATE(A78,"RO"),'ALL Conditions'!A:E,5,FALSE),"G")),"R")</f>
        <v>G</v>
      </c>
      <c r="AA78" s="8" t="str">
        <f>IFERROR(IF(SEARCH("SK",C78,1),_xlfn.IFNA(VLOOKUP(CONCATENATE(A78,"SK"),'ALL Conditions'!A:E,5,FALSE),"G")),"R")</f>
        <v>G</v>
      </c>
      <c r="AB78" s="8" t="str">
        <f>IFERROR(IF(SEARCH("SI",C78,1),_xlfn.IFNA(VLOOKUP(CONCATENATE(A78,"SI"),'ALL Conditions'!A:E,5,FALSE),"G")),"R")</f>
        <v>G</v>
      </c>
      <c r="AC78" s="8" t="str">
        <f>IFERROR(IF(SEARCH("ES",C78,1),_xlfn.IFNA(VLOOKUP(CONCATENATE(A78,"ES"),'ALL Conditions'!A:E,5,FALSE),"G")),"R")</f>
        <v>G</v>
      </c>
      <c r="AD78" s="8" t="str">
        <f>IFERROR(IF(SEARCH("SE",C78,1),_xlfn.IFNA(VLOOKUP(CONCATENATE(A78,"SE"),'ALL Conditions'!A:E,5,FALSE),"G")),"R")</f>
        <v>G</v>
      </c>
    </row>
    <row r="79" spans="1:30">
      <c r="A79" t="s">
        <v>219</v>
      </c>
      <c r="B79" t="s">
        <v>220</v>
      </c>
      <c r="C79" t="s">
        <v>95</v>
      </c>
      <c r="D79" s="9" t="str">
        <f>VLOOKUP(LEN(A79),'Restriction length-level'!A:B,2,FALSE)</f>
        <v>Commodity Code</v>
      </c>
      <c r="E79" s="8" t="str">
        <f>IFERROR(IF(SEARCH("AT",C79,1),_xlfn.IFNA(VLOOKUP(CONCATENATE(A79,"AT"),'ALL Conditions'!A:E,5,FALSE),"G")),"R")</f>
        <v>R</v>
      </c>
      <c r="F79" s="8" t="str">
        <f>IFERROR(IF(SEARCH("BE",C79,1),_xlfn.IFNA(VLOOKUP(CONCATENATE(A79,"BE"),'ALL Conditions'!A:E,5,FALSE),"G")),"R")</f>
        <v>R</v>
      </c>
      <c r="G79" s="8" t="str">
        <f>IFERROR(IF(SEARCH("BG",C79,1),_xlfn.IFNA(VLOOKUP(CONCATENATE(A79,"BG"),'ALL Conditions'!A:E,5,FALSE),"G")),"R")</f>
        <v>R</v>
      </c>
      <c r="H79" s="8" t="str">
        <f>IFERROR(IF(SEARCH("HR",C79,1),_xlfn.IFNA(VLOOKUP(CONCATENATE(A79,"HR"),'ALL Conditions'!A:E,5,FALSE),"G")),"R")</f>
        <v>R</v>
      </c>
      <c r="I79" s="8" t="str">
        <f>IFERROR(IF(SEARCH("CZ",C79,1),_xlfn.IFNA(VLOOKUP(CONCATENATE(A79,"CZ"),'ALL Conditions'!A:E,5,FALSE),"G")),"R")</f>
        <v>R</v>
      </c>
      <c r="J79" s="8" t="str">
        <f>IFERROR(IF(SEARCH("DK",C79,1),_xlfn.IFNA(VLOOKUP(CONCATENATE(A79,"DK"),'ALL Conditions'!A:E,5,FALSE),"G")),"R")</f>
        <v>R</v>
      </c>
      <c r="K79" s="8" t="str">
        <f>IFERROR(IF(SEARCH("EE",C79,1),_xlfn.IFNA(VLOOKUP(CONCATENATE(A79,"EE"),'ALL Conditions'!A:E,5,FALSE),"G")),"R")</f>
        <v>R</v>
      </c>
      <c r="L79" s="8" t="str">
        <f>IFERROR(IF(SEARCH("FI",C79,1),_xlfn.IFNA(VLOOKUP(CONCATENATE(A79,"FI"),'ALL Conditions'!A:E,5,FALSE),"G")),"R")</f>
        <v>R</v>
      </c>
      <c r="M79" s="8" t="str">
        <f>IFERROR(IF(SEARCH("FR",C79,1),_xlfn.IFNA(VLOOKUP(CONCATENATE(A79,"FR"),'ALL Conditions'!A:E,5,FALSE),"G")),"R")</f>
        <v>R</v>
      </c>
      <c r="N79" s="8" t="str">
        <f>IFERROR(IF(SEARCH("DE",C79,1),_xlfn.IFNA(VLOOKUP(CONCATENATE(A79,"DE"),'ALL Conditions'!A:E,5,FALSE),"G")),"R")</f>
        <v>R</v>
      </c>
      <c r="O79" s="8" t="str">
        <f>IFERROR(IF(SEARCH("GR",C79,1),_xlfn.IFNA(VLOOKUP(CONCATENATE(A79,"GR"),'ALL Conditions'!A:E,5,FALSE),"G")),"R")</f>
        <v>R</v>
      </c>
      <c r="P79" s="8" t="str">
        <f>IFERROR(IF(SEARCH("HU",C79,1),_xlfn.IFNA(VLOOKUP(CONCATENATE(A79,"HU"),'ALL Conditions'!A:E,5,FALSE),"G")),"R")</f>
        <v>R</v>
      </c>
      <c r="Q79" s="8" t="str">
        <f>IFERROR(IF(SEARCH("IE",C79,1),_xlfn.IFNA(VLOOKUP(CONCATENATE(A79,"IE"),'ALL Conditions'!A:E,5,FALSE),"G")),"R")</f>
        <v>G</v>
      </c>
      <c r="R79" s="8" t="str">
        <f>IFERROR(IF(SEARCH("IT",C79,1),_xlfn.IFNA(VLOOKUP(CONCATENATE(A79,"IT"),'ALL Conditions'!A:E,5,FALSE),"G")),"R")</f>
        <v>R</v>
      </c>
      <c r="S79" s="8" t="str">
        <f>IFERROR(IF(SEARCH("LV",C79,1),_xlfn.IFNA(VLOOKUP(CONCATENATE(A79,"LV"),'ALL Conditions'!A:E,5,FALSE),"G")),"R")</f>
        <v>R</v>
      </c>
      <c r="T79" s="8" t="str">
        <f>IFERROR(IF(SEARCH("LT",C79,1),_xlfn.IFNA(VLOOKUP(CONCATENATE(A79,"LT"),'ALL Conditions'!A:E,5,FALSE),"G")),"R")</f>
        <v>R</v>
      </c>
      <c r="U79" s="8" t="str">
        <f>IFERROR(IF(SEARCH("LU",C79,1),_xlfn.IFNA(VLOOKUP(CONCATENATE(A79,"LU"),'ALL Conditions'!A:E,5,FALSE),"G")),"R")</f>
        <v>R</v>
      </c>
      <c r="V79" s="8" t="str">
        <f>IFERROR(IF(SEARCH("MT",C79,1),_xlfn.IFNA(VLOOKUP(CONCATENATE(A79,"MT"),'ALL Conditions'!A:E,5,FALSE),"G")),"R")</f>
        <v>R</v>
      </c>
      <c r="W79" s="8" t="str">
        <f>IFERROR(IF(SEARCH("NL",C79,1),_xlfn.IFNA(VLOOKUP(CONCATENATE(A79,"NL"),'ALL Conditions'!A:E,5,FALSE),"G")),"R")</f>
        <v>R</v>
      </c>
      <c r="X79" s="8" t="str">
        <f>IFERROR(IF(SEARCH("PL",C79,1),_xlfn.IFNA(VLOOKUP(CONCATENATE(A79,"PL"),'ALL Conditions'!A:E,5,FALSE),"G")),"R")</f>
        <v>R</v>
      </c>
      <c r="Y79" s="8" t="str">
        <f>IFERROR(IF(SEARCH("PT",C79,1),_xlfn.IFNA(VLOOKUP(CONCATENATE(A79,"PT"),'ALL Conditions'!A:E,5,FALSE),"G")),"R")</f>
        <v>R</v>
      </c>
      <c r="Z79" s="8" t="str">
        <f>IFERROR(IF(SEARCH("RO",C79,1),_xlfn.IFNA(VLOOKUP(CONCATENATE(A79,"RO"),'ALL Conditions'!A:E,5,FALSE),"G")),"R")</f>
        <v>R</v>
      </c>
      <c r="AA79" s="8" t="str">
        <f>IFERROR(IF(SEARCH("SK",C79,1),_xlfn.IFNA(VLOOKUP(CONCATENATE(A79,"SK"),'ALL Conditions'!A:E,5,FALSE),"G")),"R")</f>
        <v>R</v>
      </c>
      <c r="AB79" s="8" t="str">
        <f>IFERROR(IF(SEARCH("SI",C79,1),_xlfn.IFNA(VLOOKUP(CONCATENATE(A79,"SI"),'ALL Conditions'!A:E,5,FALSE),"G")),"R")</f>
        <v>R</v>
      </c>
      <c r="AC79" s="8" t="str">
        <f>IFERROR(IF(SEARCH("ES",C79,1),_xlfn.IFNA(VLOOKUP(CONCATENATE(A79,"ES"),'ALL Conditions'!A:E,5,FALSE),"G")),"R")</f>
        <v>R</v>
      </c>
      <c r="AD79" s="8" t="str">
        <f>IFERROR(IF(SEARCH("SE",C79,1),_xlfn.IFNA(VLOOKUP(CONCATENATE(A79,"SE"),'ALL Conditions'!A:E,5,FALSE),"G")),"R")</f>
        <v>R</v>
      </c>
    </row>
    <row r="80" spans="1:30">
      <c r="A80" t="s">
        <v>221</v>
      </c>
      <c r="B80" t="s">
        <v>222</v>
      </c>
      <c r="D80" s="9" t="str">
        <f>VLOOKUP(LEN(A80),'Restriction length-level'!A:B,2,FALSE)</f>
        <v>Chapter</v>
      </c>
      <c r="E80" s="8" t="str">
        <f>IFERROR(IF(SEARCH("AT",C80,1),_xlfn.IFNA(VLOOKUP(CONCATENATE(A80,"AT"),'ALL Conditions'!A:E,5,FALSE),"G")),"R")</f>
        <v>R</v>
      </c>
      <c r="F80" s="8" t="str">
        <f>IFERROR(IF(SEARCH("BE",C80,1),_xlfn.IFNA(VLOOKUP(CONCATENATE(A80,"BE"),'ALL Conditions'!A:E,5,FALSE),"G")),"R")</f>
        <v>R</v>
      </c>
      <c r="G80" s="8" t="str">
        <f>IFERROR(IF(SEARCH("BG",C80,1),_xlfn.IFNA(VLOOKUP(CONCATENATE(A80,"BG"),'ALL Conditions'!A:E,5,FALSE),"G")),"R")</f>
        <v>R</v>
      </c>
      <c r="H80" s="8" t="str">
        <f>IFERROR(IF(SEARCH("HR",C80,1),_xlfn.IFNA(VLOOKUP(CONCATENATE(A80,"HR"),'ALL Conditions'!A:E,5,FALSE),"G")),"R")</f>
        <v>R</v>
      </c>
      <c r="I80" s="8" t="str">
        <f>IFERROR(IF(SEARCH("CZ",C80,1),_xlfn.IFNA(VLOOKUP(CONCATENATE(A80,"CZ"),'ALL Conditions'!A:E,5,FALSE),"G")),"R")</f>
        <v>R</v>
      </c>
      <c r="J80" s="8" t="str">
        <f>IFERROR(IF(SEARCH("DK",C80,1),_xlfn.IFNA(VLOOKUP(CONCATENATE(A80,"DK"),'ALL Conditions'!A:E,5,FALSE),"G")),"R")</f>
        <v>R</v>
      </c>
      <c r="K80" s="8" t="str">
        <f>IFERROR(IF(SEARCH("EE",C80,1),_xlfn.IFNA(VLOOKUP(CONCATENATE(A80,"EE"),'ALL Conditions'!A:E,5,FALSE),"G")),"R")</f>
        <v>R</v>
      </c>
      <c r="L80" s="8" t="str">
        <f>IFERROR(IF(SEARCH("FI",C80,1),_xlfn.IFNA(VLOOKUP(CONCATENATE(A80,"FI"),'ALL Conditions'!A:E,5,FALSE),"G")),"R")</f>
        <v>R</v>
      </c>
      <c r="M80" s="8" t="str">
        <f>IFERROR(IF(SEARCH("FR",C80,1),_xlfn.IFNA(VLOOKUP(CONCATENATE(A80,"FR"),'ALL Conditions'!A:E,5,FALSE),"G")),"R")</f>
        <v>R</v>
      </c>
      <c r="N80" s="8" t="str">
        <f>IFERROR(IF(SEARCH("DE",C80,1),_xlfn.IFNA(VLOOKUP(CONCATENATE(A80,"DE"),'ALL Conditions'!A:E,5,FALSE),"G")),"R")</f>
        <v>R</v>
      </c>
      <c r="O80" s="8" t="str">
        <f>IFERROR(IF(SEARCH("GR",C80,1),_xlfn.IFNA(VLOOKUP(CONCATENATE(A80,"GR"),'ALL Conditions'!A:E,5,FALSE),"G")),"R")</f>
        <v>R</v>
      </c>
      <c r="P80" s="8" t="str">
        <f>IFERROR(IF(SEARCH("HU",C80,1),_xlfn.IFNA(VLOOKUP(CONCATENATE(A80,"HU"),'ALL Conditions'!A:E,5,FALSE),"G")),"R")</f>
        <v>R</v>
      </c>
      <c r="Q80" s="8" t="str">
        <f>IFERROR(IF(SEARCH("IE",C80,1),_xlfn.IFNA(VLOOKUP(CONCATENATE(A80,"IE"),'ALL Conditions'!A:E,5,FALSE),"G")),"R")</f>
        <v>R</v>
      </c>
      <c r="R80" s="8" t="str">
        <f>IFERROR(IF(SEARCH("IT",C80,1),_xlfn.IFNA(VLOOKUP(CONCATENATE(A80,"IT"),'ALL Conditions'!A:E,5,FALSE),"G")),"R")</f>
        <v>R</v>
      </c>
      <c r="S80" s="8" t="str">
        <f>IFERROR(IF(SEARCH("LV",C80,1),_xlfn.IFNA(VLOOKUP(CONCATENATE(A80,"LV"),'ALL Conditions'!A:E,5,FALSE),"G")),"R")</f>
        <v>R</v>
      </c>
      <c r="T80" s="8" t="str">
        <f>IFERROR(IF(SEARCH("LT",C80,1),_xlfn.IFNA(VLOOKUP(CONCATENATE(A80,"LT"),'ALL Conditions'!A:E,5,FALSE),"G")),"R")</f>
        <v>R</v>
      </c>
      <c r="U80" s="8" t="str">
        <f>IFERROR(IF(SEARCH("LU",C80,1),_xlfn.IFNA(VLOOKUP(CONCATENATE(A80,"LU"),'ALL Conditions'!A:E,5,FALSE),"G")),"R")</f>
        <v>R</v>
      </c>
      <c r="V80" s="8" t="str">
        <f>IFERROR(IF(SEARCH("MT",C80,1),_xlfn.IFNA(VLOOKUP(CONCATENATE(A80,"MT"),'ALL Conditions'!A:E,5,FALSE),"G")),"R")</f>
        <v>R</v>
      </c>
      <c r="W80" s="8" t="str">
        <f>IFERROR(IF(SEARCH("NL",C80,1),_xlfn.IFNA(VLOOKUP(CONCATENATE(A80,"NL"),'ALL Conditions'!A:E,5,FALSE),"G")),"R")</f>
        <v>R</v>
      </c>
      <c r="X80" s="8" t="str">
        <f>IFERROR(IF(SEARCH("PL",C80,1),_xlfn.IFNA(VLOOKUP(CONCATENATE(A80,"PL"),'ALL Conditions'!A:E,5,FALSE),"G")),"R")</f>
        <v>R</v>
      </c>
      <c r="Y80" s="8" t="str">
        <f>IFERROR(IF(SEARCH("PT",C80,1),_xlfn.IFNA(VLOOKUP(CONCATENATE(A80,"PT"),'ALL Conditions'!A:E,5,FALSE),"G")),"R")</f>
        <v>R</v>
      </c>
      <c r="Z80" s="8" t="str">
        <f>IFERROR(IF(SEARCH("RO",C80,1),_xlfn.IFNA(VLOOKUP(CONCATENATE(A80,"RO"),'ALL Conditions'!A:E,5,FALSE),"G")),"R")</f>
        <v>R</v>
      </c>
      <c r="AA80" s="8" t="str">
        <f>IFERROR(IF(SEARCH("SK",C80,1),_xlfn.IFNA(VLOOKUP(CONCATENATE(A80,"SK"),'ALL Conditions'!A:E,5,FALSE),"G")),"R")</f>
        <v>R</v>
      </c>
      <c r="AB80" s="8" t="str">
        <f>IFERROR(IF(SEARCH("SI",C80,1),_xlfn.IFNA(VLOOKUP(CONCATENATE(A80,"SI"),'ALL Conditions'!A:E,5,FALSE),"G")),"R")</f>
        <v>R</v>
      </c>
      <c r="AC80" s="8" t="str">
        <f>IFERROR(IF(SEARCH("ES",C80,1),_xlfn.IFNA(VLOOKUP(CONCATENATE(A80,"ES"),'ALL Conditions'!A:E,5,FALSE),"G")),"R")</f>
        <v>R</v>
      </c>
      <c r="AD80" s="8" t="str">
        <f>IFERROR(IF(SEARCH("SE",C80,1),_xlfn.IFNA(VLOOKUP(CONCATENATE(A80,"SE"),'ALL Conditions'!A:E,5,FALSE),"G")),"R")</f>
        <v>R</v>
      </c>
    </row>
    <row r="81" spans="1:30">
      <c r="A81" t="s">
        <v>223</v>
      </c>
      <c r="B81" t="s">
        <v>224</v>
      </c>
      <c r="C81" t="s">
        <v>739</v>
      </c>
      <c r="D81" s="9" t="str">
        <f>VLOOKUP(LEN(A81),'Restriction length-level'!A:B,2,FALSE)</f>
        <v>Commodity Code</v>
      </c>
      <c r="E81" s="8" t="str">
        <f>IFERROR(IF(SEARCH("AT",C81,1),_xlfn.IFNA(VLOOKUP(CONCATENATE(A81,"AT"),'ALL Conditions'!A:E,5,FALSE),"G")),"R")</f>
        <v>G</v>
      </c>
      <c r="F81" s="8" t="str">
        <f>IFERROR(IF(SEARCH("BE",C81,1),_xlfn.IFNA(VLOOKUP(CONCATENATE(A81,"BE"),'ALL Conditions'!A:E,5,FALSE),"G")),"R")</f>
        <v>R</v>
      </c>
      <c r="G81" s="8" t="str">
        <f>IFERROR(IF(SEARCH("BG",C81,1),_xlfn.IFNA(VLOOKUP(CONCATENATE(A81,"BG"),'ALL Conditions'!A:E,5,FALSE),"G")),"R")</f>
        <v>R</v>
      </c>
      <c r="H81" s="8" t="str">
        <f>IFERROR(IF(SEARCH("HR",C81,1),_xlfn.IFNA(VLOOKUP(CONCATENATE(A81,"HR"),'ALL Conditions'!A:E,5,FALSE),"G")),"R")</f>
        <v>R</v>
      </c>
      <c r="I81" s="8" t="str">
        <f>IFERROR(IF(SEARCH("CZ",C81,1),_xlfn.IFNA(VLOOKUP(CONCATENATE(A81,"CZ"),'ALL Conditions'!A:E,5,FALSE),"G")),"R")</f>
        <v>G</v>
      </c>
      <c r="J81" s="8" t="str">
        <f>IFERROR(IF(SEARCH("DK",C81,1),_xlfn.IFNA(VLOOKUP(CONCATENATE(A81,"DK"),'ALL Conditions'!A:E,5,FALSE),"G")),"R")</f>
        <v>R</v>
      </c>
      <c r="K81" s="8" t="str">
        <f>IFERROR(IF(SEARCH("EE",C81,1),_xlfn.IFNA(VLOOKUP(CONCATENATE(A81,"EE"),'ALL Conditions'!A:E,5,FALSE),"G")),"R")</f>
        <v>G</v>
      </c>
      <c r="L81" s="8" t="str">
        <f>IFERROR(IF(SEARCH("FI",C81,1),_xlfn.IFNA(VLOOKUP(CONCATENATE(A81,"FI"),'ALL Conditions'!A:E,5,FALSE),"G")),"R")</f>
        <v>R</v>
      </c>
      <c r="M81" s="8" t="str">
        <f>IFERROR(IF(SEARCH("FR",C81,1),_xlfn.IFNA(VLOOKUP(CONCATENATE(A81,"FR"),'ALL Conditions'!A:E,5,FALSE),"G")),"R")</f>
        <v>G</v>
      </c>
      <c r="N81" s="8" t="str">
        <f>IFERROR(IF(SEARCH("DE",C81,1),_xlfn.IFNA(VLOOKUP(CONCATENATE(A81,"DE"),'ALL Conditions'!A:E,5,FALSE),"G")),"R")</f>
        <v>G</v>
      </c>
      <c r="O81" s="8" t="str">
        <f>IFERROR(IF(SEARCH("GR",C81,1),_xlfn.IFNA(VLOOKUP(CONCATENATE(A81,"GR"),'ALL Conditions'!A:E,5,FALSE),"G")),"R")</f>
        <v>R</v>
      </c>
      <c r="P81" s="8" t="str">
        <f>IFERROR(IF(SEARCH("HU",C81,1),_xlfn.IFNA(VLOOKUP(CONCATENATE(A81,"HU"),'ALL Conditions'!A:E,5,FALSE),"G")),"R")</f>
        <v>R</v>
      </c>
      <c r="Q81" s="8" t="str">
        <f>IFERROR(IF(SEARCH("IE",C81,1),_xlfn.IFNA(VLOOKUP(CONCATENATE(A81,"IE"),'ALL Conditions'!A:E,5,FALSE),"G")),"R")</f>
        <v>G</v>
      </c>
      <c r="R81" s="8" t="str">
        <f>IFERROR(IF(SEARCH("IT",C81,1),_xlfn.IFNA(VLOOKUP(CONCATENATE(A81,"IT"),'ALL Conditions'!A:E,5,FALSE),"G")),"R")</f>
        <v>R</v>
      </c>
      <c r="S81" s="8" t="str">
        <f>IFERROR(IF(SEARCH("LV",C81,1),_xlfn.IFNA(VLOOKUP(CONCATENATE(A81,"LV"),'ALL Conditions'!A:E,5,FALSE),"G")),"R")</f>
        <v>C</v>
      </c>
      <c r="T81" s="8" t="str">
        <f>IFERROR(IF(SEARCH("LT",C81,1),_xlfn.IFNA(VLOOKUP(CONCATENATE(A81,"LT"),'ALL Conditions'!A:E,5,FALSE),"G")),"R")</f>
        <v>G</v>
      </c>
      <c r="U81" s="8" t="str">
        <f>IFERROR(IF(SEARCH("LU",C81,1),_xlfn.IFNA(VLOOKUP(CONCATENATE(A81,"LU"),'ALL Conditions'!A:E,5,FALSE),"G")),"R")</f>
        <v>G</v>
      </c>
      <c r="V81" s="8" t="str">
        <f>IFERROR(IF(SEARCH("MT",C81,1),_xlfn.IFNA(VLOOKUP(CONCATENATE(A81,"MT"),'ALL Conditions'!A:E,5,FALSE),"G")),"R")</f>
        <v>G</v>
      </c>
      <c r="W81" s="8" t="str">
        <f>IFERROR(IF(SEARCH("NL",C81,1),_xlfn.IFNA(VLOOKUP(CONCATENATE(A81,"NL"),'ALL Conditions'!A:E,5,FALSE),"G")),"R")</f>
        <v>R</v>
      </c>
      <c r="X81" s="8" t="str">
        <f>IFERROR(IF(SEARCH("PL",C81,1),_xlfn.IFNA(VLOOKUP(CONCATENATE(A81,"PL"),'ALL Conditions'!A:E,5,FALSE),"G")),"R")</f>
        <v>R</v>
      </c>
      <c r="Y81" s="8" t="str">
        <f>IFERROR(IF(SEARCH("PT",C81,1),_xlfn.IFNA(VLOOKUP(CONCATENATE(A81,"PT"),'ALL Conditions'!A:E,5,FALSE),"G")),"R")</f>
        <v>G</v>
      </c>
      <c r="Z81" s="8" t="str">
        <f>IFERROR(IF(SEARCH("RO",C81,1),_xlfn.IFNA(VLOOKUP(CONCATENATE(A81,"RO"),'ALL Conditions'!A:E,5,FALSE),"G")),"R")</f>
        <v>G</v>
      </c>
      <c r="AA81" s="8" t="str">
        <f>IFERROR(IF(SEARCH("SK",C81,1),_xlfn.IFNA(VLOOKUP(CONCATENATE(A81,"SK"),'ALL Conditions'!A:E,5,FALSE),"G")),"R")</f>
        <v>G</v>
      </c>
      <c r="AB81" s="8" t="str">
        <f>IFERROR(IF(SEARCH("SI",C81,1),_xlfn.IFNA(VLOOKUP(CONCATENATE(A81,"SI"),'ALL Conditions'!A:E,5,FALSE),"G")),"R")</f>
        <v>R</v>
      </c>
      <c r="AC81" s="8" t="str">
        <f>IFERROR(IF(SEARCH("ES",C81,1),_xlfn.IFNA(VLOOKUP(CONCATENATE(A81,"ES"),'ALL Conditions'!A:E,5,FALSE),"G")),"R")</f>
        <v>R</v>
      </c>
      <c r="AD81" s="8" t="str">
        <f>IFERROR(IF(SEARCH("SE",C81,1),_xlfn.IFNA(VLOOKUP(CONCATENATE(A81,"SE"),'ALL Conditions'!A:E,5,FALSE),"G")),"R")</f>
        <v>R</v>
      </c>
    </row>
    <row r="82" spans="1:30">
      <c r="A82" t="s">
        <v>740</v>
      </c>
      <c r="B82" t="s">
        <v>741</v>
      </c>
      <c r="C82" t="s">
        <v>742</v>
      </c>
      <c r="D82" s="9" t="str">
        <f>VLOOKUP(LEN(A82),'Restriction length-level'!A:B,2,FALSE)</f>
        <v>Commodity Code</v>
      </c>
      <c r="E82" s="8" t="str">
        <f>IFERROR(IF(SEARCH("AT",C82,1),_xlfn.IFNA(VLOOKUP(CONCATENATE(A82,"AT"),'ALL Conditions'!A:E,5,FALSE),"G")),"R")</f>
        <v>G</v>
      </c>
      <c r="F82" s="8" t="str">
        <f>IFERROR(IF(SEARCH("BE",C82,1),_xlfn.IFNA(VLOOKUP(CONCATENATE(A82,"BE"),'ALL Conditions'!A:E,5,FALSE),"G")),"R")</f>
        <v>R</v>
      </c>
      <c r="G82" s="8" t="str">
        <f>IFERROR(IF(SEARCH("BG",C82,1),_xlfn.IFNA(VLOOKUP(CONCATENATE(A82,"BG"),'ALL Conditions'!A:E,5,FALSE),"G")),"R")</f>
        <v>R</v>
      </c>
      <c r="H82" s="8" t="str">
        <f>IFERROR(IF(SEARCH("HR",C82,1),_xlfn.IFNA(VLOOKUP(CONCATENATE(A82,"HR"),'ALL Conditions'!A:E,5,FALSE),"G")),"R")</f>
        <v>R</v>
      </c>
      <c r="I82" s="8" t="str">
        <f>IFERROR(IF(SEARCH("CZ",C82,1),_xlfn.IFNA(VLOOKUP(CONCATENATE(A82,"CZ"),'ALL Conditions'!A:E,5,FALSE),"G")),"R")</f>
        <v>R</v>
      </c>
      <c r="J82" s="8" t="str">
        <f>IFERROR(IF(SEARCH("DK",C82,1),_xlfn.IFNA(VLOOKUP(CONCATENATE(A82,"DK"),'ALL Conditions'!A:E,5,FALSE),"G")),"R")</f>
        <v>R</v>
      </c>
      <c r="K82" s="8" t="str">
        <f>IFERROR(IF(SEARCH("EE",C82,1),_xlfn.IFNA(VLOOKUP(CONCATENATE(A82,"EE"),'ALL Conditions'!A:E,5,FALSE),"G")),"R")</f>
        <v>R</v>
      </c>
      <c r="L82" s="8" t="str">
        <f>IFERROR(IF(SEARCH("FI",C82,1),_xlfn.IFNA(VLOOKUP(CONCATENATE(A82,"FI"),'ALL Conditions'!A:E,5,FALSE),"G")),"R")</f>
        <v>R</v>
      </c>
      <c r="M82" s="8" t="str">
        <f>IFERROR(IF(SEARCH("FR",C82,1),_xlfn.IFNA(VLOOKUP(CONCATENATE(A82,"FR"),'ALL Conditions'!A:E,5,FALSE),"G")),"R")</f>
        <v>R</v>
      </c>
      <c r="N82" s="8" t="str">
        <f>IFERROR(IF(SEARCH("DE",C82,1),_xlfn.IFNA(VLOOKUP(CONCATENATE(A82,"DE"),'ALL Conditions'!A:E,5,FALSE),"G")),"R")</f>
        <v>G</v>
      </c>
      <c r="O82" s="8" t="str">
        <f>IFERROR(IF(SEARCH("GR",C82,1),_xlfn.IFNA(VLOOKUP(CONCATENATE(A82,"GR"),'ALL Conditions'!A:E,5,FALSE),"G")),"R")</f>
        <v>R</v>
      </c>
      <c r="P82" s="8" t="str">
        <f>IFERROR(IF(SEARCH("HU",C82,1),_xlfn.IFNA(VLOOKUP(CONCATENATE(A82,"HU"),'ALL Conditions'!A:E,5,FALSE),"G")),"R")</f>
        <v>R</v>
      </c>
      <c r="Q82" s="8" t="str">
        <f>IFERROR(IF(SEARCH("IE",C82,1),_xlfn.IFNA(VLOOKUP(CONCATENATE(A82,"IE"),'ALL Conditions'!A:E,5,FALSE),"G")),"R")</f>
        <v>G</v>
      </c>
      <c r="R82" s="8" t="str">
        <f>IFERROR(IF(SEARCH("IT",C82,1),_xlfn.IFNA(VLOOKUP(CONCATENATE(A82,"IT"),'ALL Conditions'!A:E,5,FALSE),"G")),"R")</f>
        <v>R</v>
      </c>
      <c r="S82" s="8" t="str">
        <f>IFERROR(IF(SEARCH("LV",C82,1),_xlfn.IFNA(VLOOKUP(CONCATENATE(A82,"LV"),'ALL Conditions'!A:E,5,FALSE),"G")),"R")</f>
        <v>R</v>
      </c>
      <c r="T82" s="8" t="str">
        <f>IFERROR(IF(SEARCH("LT",C82,1),_xlfn.IFNA(VLOOKUP(CONCATENATE(A82,"LT"),'ALL Conditions'!A:E,5,FALSE),"G")),"R")</f>
        <v>R</v>
      </c>
      <c r="U82" s="8" t="str">
        <f>IFERROR(IF(SEARCH("LU",C82,1),_xlfn.IFNA(VLOOKUP(CONCATENATE(A82,"LU"),'ALL Conditions'!A:E,5,FALSE),"G")),"R")</f>
        <v>R</v>
      </c>
      <c r="V82" s="8" t="str">
        <f>IFERROR(IF(SEARCH("MT",C82,1),_xlfn.IFNA(VLOOKUP(CONCATENATE(A82,"MT"),'ALL Conditions'!A:E,5,FALSE),"G")),"R")</f>
        <v>R</v>
      </c>
      <c r="W82" s="8" t="str">
        <f>IFERROR(IF(SEARCH("NL",C82,1),_xlfn.IFNA(VLOOKUP(CONCATENATE(A82,"NL"),'ALL Conditions'!A:E,5,FALSE),"G")),"R")</f>
        <v>G</v>
      </c>
      <c r="X82" s="8" t="str">
        <f>IFERROR(IF(SEARCH("PL",C82,1),_xlfn.IFNA(VLOOKUP(CONCATENATE(A82,"PL"),'ALL Conditions'!A:E,5,FALSE),"G")),"R")</f>
        <v>R</v>
      </c>
      <c r="Y82" s="8" t="str">
        <f>IFERROR(IF(SEARCH("PT",C82,1),_xlfn.IFNA(VLOOKUP(CONCATENATE(A82,"PT"),'ALL Conditions'!A:E,5,FALSE),"G")),"R")</f>
        <v>R</v>
      </c>
      <c r="Z82" s="8" t="str">
        <f>IFERROR(IF(SEARCH("RO",C82,1),_xlfn.IFNA(VLOOKUP(CONCATENATE(A82,"RO"),'ALL Conditions'!A:E,5,FALSE),"G")),"R")</f>
        <v>R</v>
      </c>
      <c r="AA82" s="8" t="str">
        <f>IFERROR(IF(SEARCH("SK",C82,1),_xlfn.IFNA(VLOOKUP(CONCATENATE(A82,"SK"),'ALL Conditions'!A:E,5,FALSE),"G")),"R")</f>
        <v>R</v>
      </c>
      <c r="AB82" s="8" t="str">
        <f>IFERROR(IF(SEARCH("SI",C82,1),_xlfn.IFNA(VLOOKUP(CONCATENATE(A82,"SI"),'ALL Conditions'!A:E,5,FALSE),"G")),"R")</f>
        <v>R</v>
      </c>
      <c r="AC82" s="8" t="str">
        <f>IFERROR(IF(SEARCH("ES",C82,1),_xlfn.IFNA(VLOOKUP(CONCATENATE(A82,"ES"),'ALL Conditions'!A:E,5,FALSE),"G")),"R")</f>
        <v>R</v>
      </c>
      <c r="AD82" s="8" t="str">
        <f>IFERROR(IF(SEARCH("SE",C82,1),_xlfn.IFNA(VLOOKUP(CONCATENATE(A82,"SE"),'ALL Conditions'!A:E,5,FALSE),"G")),"R")</f>
        <v>R</v>
      </c>
    </row>
    <row r="83" spans="1:30">
      <c r="A83" t="s">
        <v>226</v>
      </c>
      <c r="B83" t="s">
        <v>227</v>
      </c>
      <c r="C83" t="s">
        <v>743</v>
      </c>
      <c r="D83" s="9" t="str">
        <f>VLOOKUP(LEN(A83),'Restriction length-level'!A:B,2,FALSE)</f>
        <v>Commodity Code</v>
      </c>
      <c r="E83" s="8" t="str">
        <f>IFERROR(IF(SEARCH("AT",C83,1),_xlfn.IFNA(VLOOKUP(CONCATENATE(A83,"AT"),'ALL Conditions'!A:E,5,FALSE),"G")),"R")</f>
        <v>G</v>
      </c>
      <c r="F83" s="8" t="str">
        <f>IFERROR(IF(SEARCH("BE",C83,1),_xlfn.IFNA(VLOOKUP(CONCATENATE(A83,"BE"),'ALL Conditions'!A:E,5,FALSE),"G")),"R")</f>
        <v>R</v>
      </c>
      <c r="G83" s="8" t="str">
        <f>IFERROR(IF(SEARCH("BG",C83,1),_xlfn.IFNA(VLOOKUP(CONCATENATE(A83,"BG"),'ALL Conditions'!A:E,5,FALSE),"G")),"R")</f>
        <v>R</v>
      </c>
      <c r="H83" s="8" t="str">
        <f>IFERROR(IF(SEARCH("HR",C83,1),_xlfn.IFNA(VLOOKUP(CONCATENATE(A83,"HR"),'ALL Conditions'!A:E,5,FALSE),"G")),"R")</f>
        <v>R</v>
      </c>
      <c r="I83" s="8" t="str">
        <f>IFERROR(IF(SEARCH("CZ",C83,1),_xlfn.IFNA(VLOOKUP(CONCATENATE(A83,"CZ"),'ALL Conditions'!A:E,5,FALSE),"G")),"R")</f>
        <v>G</v>
      </c>
      <c r="J83" s="8" t="str">
        <f>IFERROR(IF(SEARCH("DK",C83,1),_xlfn.IFNA(VLOOKUP(CONCATENATE(A83,"DK"),'ALL Conditions'!A:E,5,FALSE),"G")),"R")</f>
        <v>G</v>
      </c>
      <c r="K83" s="8" t="str">
        <f>IFERROR(IF(SEARCH("EE",C83,1),_xlfn.IFNA(VLOOKUP(CONCATENATE(A83,"EE"),'ALL Conditions'!A:E,5,FALSE),"G")),"R")</f>
        <v>G</v>
      </c>
      <c r="L83" s="8" t="str">
        <f>IFERROR(IF(SEARCH("FI",C83,1),_xlfn.IFNA(VLOOKUP(CONCATENATE(A83,"FI"),'ALL Conditions'!A:E,5,FALSE),"G")),"R")</f>
        <v>G</v>
      </c>
      <c r="M83" s="8" t="str">
        <f>IFERROR(IF(SEARCH("FR",C83,1),_xlfn.IFNA(VLOOKUP(CONCATENATE(A83,"FR"),'ALL Conditions'!A:E,5,FALSE),"G")),"R")</f>
        <v>G</v>
      </c>
      <c r="N83" s="8" t="str">
        <f>IFERROR(IF(SEARCH("DE",C83,1),_xlfn.IFNA(VLOOKUP(CONCATENATE(A83,"DE"),'ALL Conditions'!A:E,5,FALSE),"G")),"R")</f>
        <v>C</v>
      </c>
      <c r="O83" s="8" t="str">
        <f>IFERROR(IF(SEARCH("GR",C83,1),_xlfn.IFNA(VLOOKUP(CONCATENATE(A83,"GR"),'ALL Conditions'!A:E,5,FALSE),"G")),"R")</f>
        <v>R</v>
      </c>
      <c r="P83" s="8" t="str">
        <f>IFERROR(IF(SEARCH("HU",C83,1),_xlfn.IFNA(VLOOKUP(CONCATENATE(A83,"HU"),'ALL Conditions'!A:E,5,FALSE),"G")),"R")</f>
        <v>R</v>
      </c>
      <c r="Q83" s="8" t="str">
        <f>IFERROR(IF(SEARCH("IE",C83,1),_xlfn.IFNA(VLOOKUP(CONCATENATE(A83,"IE"),'ALL Conditions'!A:E,5,FALSE),"G")),"R")</f>
        <v>G</v>
      </c>
      <c r="R83" s="8" t="str">
        <f>IFERROR(IF(SEARCH("IT",C83,1),_xlfn.IFNA(VLOOKUP(CONCATENATE(A83,"IT"),'ALL Conditions'!A:E,5,FALSE),"G")),"R")</f>
        <v>R</v>
      </c>
      <c r="S83" s="8" t="str">
        <f>IFERROR(IF(SEARCH("LV",C83,1),_xlfn.IFNA(VLOOKUP(CONCATENATE(A83,"LV"),'ALL Conditions'!A:E,5,FALSE),"G")),"R")</f>
        <v>C</v>
      </c>
      <c r="T83" s="8" t="str">
        <f>IFERROR(IF(SEARCH("LT",C83,1),_xlfn.IFNA(VLOOKUP(CONCATENATE(A83,"LT"),'ALL Conditions'!A:E,5,FALSE),"G")),"R")</f>
        <v>G</v>
      </c>
      <c r="U83" s="8" t="str">
        <f>IFERROR(IF(SEARCH("LU",C83,1),_xlfn.IFNA(VLOOKUP(CONCATENATE(A83,"LU"),'ALL Conditions'!A:E,5,FALSE),"G")),"R")</f>
        <v>G</v>
      </c>
      <c r="V83" s="8" t="str">
        <f>IFERROR(IF(SEARCH("MT",C83,1),_xlfn.IFNA(VLOOKUP(CONCATENATE(A83,"MT"),'ALL Conditions'!A:E,5,FALSE),"G")),"R")</f>
        <v>G</v>
      </c>
      <c r="W83" s="8" t="str">
        <f>IFERROR(IF(SEARCH("NL",C83,1),_xlfn.IFNA(VLOOKUP(CONCATENATE(A83,"NL"),'ALL Conditions'!A:E,5,FALSE),"G")),"R")</f>
        <v>G</v>
      </c>
      <c r="X83" s="8" t="str">
        <f>IFERROR(IF(SEARCH("PL",C83,1),_xlfn.IFNA(VLOOKUP(CONCATENATE(A83,"PL"),'ALL Conditions'!A:E,5,FALSE),"G")),"R")</f>
        <v>R</v>
      </c>
      <c r="Y83" s="8" t="str">
        <f>IFERROR(IF(SEARCH("PT",C83,1),_xlfn.IFNA(VLOOKUP(CONCATENATE(A83,"PT"),'ALL Conditions'!A:E,5,FALSE),"G")),"R")</f>
        <v>G</v>
      </c>
      <c r="Z83" s="8" t="str">
        <f>IFERROR(IF(SEARCH("RO",C83,1),_xlfn.IFNA(VLOOKUP(CONCATENATE(A83,"RO"),'ALL Conditions'!A:E,5,FALSE),"G")),"R")</f>
        <v>G</v>
      </c>
      <c r="AA83" s="8" t="str">
        <f>IFERROR(IF(SEARCH("SK",C83,1),_xlfn.IFNA(VLOOKUP(CONCATENATE(A83,"SK"),'ALL Conditions'!A:E,5,FALSE),"G")),"R")</f>
        <v>G</v>
      </c>
      <c r="AB83" s="8" t="str">
        <f>IFERROR(IF(SEARCH("SI",C83,1),_xlfn.IFNA(VLOOKUP(CONCATENATE(A83,"SI"),'ALL Conditions'!A:E,5,FALSE),"G")),"R")</f>
        <v>R</v>
      </c>
      <c r="AC83" s="8" t="str">
        <f>IFERROR(IF(SEARCH("ES",C83,1),_xlfn.IFNA(VLOOKUP(CONCATENATE(A83,"ES"),'ALL Conditions'!A:E,5,FALSE),"G")),"R")</f>
        <v>R</v>
      </c>
      <c r="AD83" s="8" t="str">
        <f>IFERROR(IF(SEARCH("SE",C83,1),_xlfn.IFNA(VLOOKUP(CONCATENATE(A83,"SE"),'ALL Conditions'!A:E,5,FALSE),"G")),"R")</f>
        <v>R</v>
      </c>
    </row>
    <row r="84" spans="1:30">
      <c r="A84" t="s">
        <v>229</v>
      </c>
      <c r="B84" t="s">
        <v>230</v>
      </c>
      <c r="C84" t="s">
        <v>743</v>
      </c>
      <c r="D84" s="9" t="str">
        <f>VLOOKUP(LEN(A84),'Restriction length-level'!A:B,2,FALSE)</f>
        <v>Commodity Code</v>
      </c>
      <c r="E84" s="8" t="str">
        <f>IFERROR(IF(SEARCH("AT",C84,1),_xlfn.IFNA(VLOOKUP(CONCATENATE(A84,"AT"),'ALL Conditions'!A:E,5,FALSE),"G")),"R")</f>
        <v>G</v>
      </c>
      <c r="F84" s="8" t="str">
        <f>IFERROR(IF(SEARCH("BE",C84,1),_xlfn.IFNA(VLOOKUP(CONCATENATE(A84,"BE"),'ALL Conditions'!A:E,5,FALSE),"G")),"R")</f>
        <v>R</v>
      </c>
      <c r="G84" s="8" t="str">
        <f>IFERROR(IF(SEARCH("BG",C84,1),_xlfn.IFNA(VLOOKUP(CONCATENATE(A84,"BG"),'ALL Conditions'!A:E,5,FALSE),"G")),"R")</f>
        <v>R</v>
      </c>
      <c r="H84" s="8" t="str">
        <f>IFERROR(IF(SEARCH("HR",C84,1),_xlfn.IFNA(VLOOKUP(CONCATENATE(A84,"HR"),'ALL Conditions'!A:E,5,FALSE),"G")),"R")</f>
        <v>R</v>
      </c>
      <c r="I84" s="8" t="str">
        <f>IFERROR(IF(SEARCH("CZ",C84,1),_xlfn.IFNA(VLOOKUP(CONCATENATE(A84,"CZ"),'ALL Conditions'!A:E,5,FALSE),"G")),"R")</f>
        <v>G</v>
      </c>
      <c r="J84" s="8" t="str">
        <f>IFERROR(IF(SEARCH("DK",C84,1),_xlfn.IFNA(VLOOKUP(CONCATENATE(A84,"DK"),'ALL Conditions'!A:E,5,FALSE),"G")),"R")</f>
        <v>G</v>
      </c>
      <c r="K84" s="8" t="str">
        <f>IFERROR(IF(SEARCH("EE",C84,1),_xlfn.IFNA(VLOOKUP(CONCATENATE(A84,"EE"),'ALL Conditions'!A:E,5,FALSE),"G")),"R")</f>
        <v>G</v>
      </c>
      <c r="L84" s="8" t="str">
        <f>IFERROR(IF(SEARCH("FI",C84,1),_xlfn.IFNA(VLOOKUP(CONCATENATE(A84,"FI"),'ALL Conditions'!A:E,5,FALSE),"G")),"R")</f>
        <v>G</v>
      </c>
      <c r="M84" s="8" t="str">
        <f>IFERROR(IF(SEARCH("FR",C84,1),_xlfn.IFNA(VLOOKUP(CONCATENATE(A84,"FR"),'ALL Conditions'!A:E,5,FALSE),"G")),"R")</f>
        <v>G</v>
      </c>
      <c r="N84" s="8" t="str">
        <f>IFERROR(IF(SEARCH("DE",C84,1),_xlfn.IFNA(VLOOKUP(CONCATENATE(A84,"DE"),'ALL Conditions'!A:E,5,FALSE),"G")),"R")</f>
        <v>C</v>
      </c>
      <c r="O84" s="8" t="str">
        <f>IFERROR(IF(SEARCH("GR",C84,1),_xlfn.IFNA(VLOOKUP(CONCATENATE(A84,"GR"),'ALL Conditions'!A:E,5,FALSE),"G")),"R")</f>
        <v>R</v>
      </c>
      <c r="P84" s="8" t="str">
        <f>IFERROR(IF(SEARCH("HU",C84,1),_xlfn.IFNA(VLOOKUP(CONCATENATE(A84,"HU"),'ALL Conditions'!A:E,5,FALSE),"G")),"R")</f>
        <v>R</v>
      </c>
      <c r="Q84" s="8" t="str">
        <f>IFERROR(IF(SEARCH("IE",C84,1),_xlfn.IFNA(VLOOKUP(CONCATENATE(A84,"IE"),'ALL Conditions'!A:E,5,FALSE),"G")),"R")</f>
        <v>G</v>
      </c>
      <c r="R84" s="8" t="str">
        <f>IFERROR(IF(SEARCH("IT",C84,1),_xlfn.IFNA(VLOOKUP(CONCATENATE(A84,"IT"),'ALL Conditions'!A:E,5,FALSE),"G")),"R")</f>
        <v>R</v>
      </c>
      <c r="S84" s="8" t="str">
        <f>IFERROR(IF(SEARCH("LV",C84,1),_xlfn.IFNA(VLOOKUP(CONCATENATE(A84,"LV"),'ALL Conditions'!A:E,5,FALSE),"G")),"R")</f>
        <v>C</v>
      </c>
      <c r="T84" s="8" t="str">
        <f>IFERROR(IF(SEARCH("LT",C84,1),_xlfn.IFNA(VLOOKUP(CONCATENATE(A84,"LT"),'ALL Conditions'!A:E,5,FALSE),"G")),"R")</f>
        <v>G</v>
      </c>
      <c r="U84" s="8" t="str">
        <f>IFERROR(IF(SEARCH("LU",C84,1),_xlfn.IFNA(VLOOKUP(CONCATENATE(A84,"LU"),'ALL Conditions'!A:E,5,FALSE),"G")),"R")</f>
        <v>G</v>
      </c>
      <c r="V84" s="8" t="str">
        <f>IFERROR(IF(SEARCH("MT",C84,1),_xlfn.IFNA(VLOOKUP(CONCATENATE(A84,"MT"),'ALL Conditions'!A:E,5,FALSE),"G")),"R")</f>
        <v>G</v>
      </c>
      <c r="W84" s="8" t="str">
        <f>IFERROR(IF(SEARCH("NL",C84,1),_xlfn.IFNA(VLOOKUP(CONCATENATE(A84,"NL"),'ALL Conditions'!A:E,5,FALSE),"G")),"R")</f>
        <v>G</v>
      </c>
      <c r="X84" s="8" t="str">
        <f>IFERROR(IF(SEARCH("PL",C84,1),_xlfn.IFNA(VLOOKUP(CONCATENATE(A84,"PL"),'ALL Conditions'!A:E,5,FALSE),"G")),"R")</f>
        <v>R</v>
      </c>
      <c r="Y84" s="8" t="str">
        <f>IFERROR(IF(SEARCH("PT",C84,1),_xlfn.IFNA(VLOOKUP(CONCATENATE(A84,"PT"),'ALL Conditions'!A:E,5,FALSE),"G")),"R")</f>
        <v>G</v>
      </c>
      <c r="Z84" s="8" t="str">
        <f>IFERROR(IF(SEARCH("RO",C84,1),_xlfn.IFNA(VLOOKUP(CONCATENATE(A84,"RO"),'ALL Conditions'!A:E,5,FALSE),"G")),"R")</f>
        <v>G</v>
      </c>
      <c r="AA84" s="8" t="str">
        <f>IFERROR(IF(SEARCH("SK",C84,1),_xlfn.IFNA(VLOOKUP(CONCATENATE(A84,"SK"),'ALL Conditions'!A:E,5,FALSE),"G")),"R")</f>
        <v>G</v>
      </c>
      <c r="AB84" s="8" t="str">
        <f>IFERROR(IF(SEARCH("SI",C84,1),_xlfn.IFNA(VLOOKUP(CONCATENATE(A84,"SI"),'ALL Conditions'!A:E,5,FALSE),"G")),"R")</f>
        <v>R</v>
      </c>
      <c r="AC84" s="8" t="str">
        <f>IFERROR(IF(SEARCH("ES",C84,1),_xlfn.IFNA(VLOOKUP(CONCATENATE(A84,"ES"),'ALL Conditions'!A:E,5,FALSE),"G")),"R")</f>
        <v>R</v>
      </c>
      <c r="AD84" s="8" t="str">
        <f>IFERROR(IF(SEARCH("SE",C84,1),_xlfn.IFNA(VLOOKUP(CONCATENATE(A84,"SE"),'ALL Conditions'!A:E,5,FALSE),"G")),"R")</f>
        <v>R</v>
      </c>
    </row>
    <row r="85" spans="1:30">
      <c r="A85" t="s">
        <v>231</v>
      </c>
      <c r="B85" t="s">
        <v>232</v>
      </c>
      <c r="C85" t="s">
        <v>744</v>
      </c>
      <c r="D85" s="9" t="str">
        <f>VLOOKUP(LEN(A85),'Restriction length-level'!A:B,2,FALSE)</f>
        <v>Commodity Code</v>
      </c>
      <c r="E85" s="8" t="str">
        <f>IFERROR(IF(SEARCH("AT",C85,1),_xlfn.IFNA(VLOOKUP(CONCATENATE(A85,"AT"),'ALL Conditions'!A:E,5,FALSE),"G")),"R")</f>
        <v>R</v>
      </c>
      <c r="F85" s="8" t="str">
        <f>IFERROR(IF(SEARCH("BE",C85,1),_xlfn.IFNA(VLOOKUP(CONCATENATE(A85,"BE"),'ALL Conditions'!A:E,5,FALSE),"G")),"R")</f>
        <v>R</v>
      </c>
      <c r="G85" s="8" t="str">
        <f>IFERROR(IF(SEARCH("BG",C85,1),_xlfn.IFNA(VLOOKUP(CONCATENATE(A85,"BG"),'ALL Conditions'!A:E,5,FALSE),"G")),"R")</f>
        <v>R</v>
      </c>
      <c r="H85" s="8" t="str">
        <f>IFERROR(IF(SEARCH("HR",C85,1),_xlfn.IFNA(VLOOKUP(CONCATENATE(A85,"HR"),'ALL Conditions'!A:E,5,FALSE),"G")),"R")</f>
        <v>R</v>
      </c>
      <c r="I85" s="8" t="str">
        <f>IFERROR(IF(SEARCH("CZ",C85,1),_xlfn.IFNA(VLOOKUP(CONCATENATE(A85,"CZ"),'ALL Conditions'!A:E,5,FALSE),"G")),"R")</f>
        <v>G</v>
      </c>
      <c r="J85" s="8" t="str">
        <f>IFERROR(IF(SEARCH("DK",C85,1),_xlfn.IFNA(VLOOKUP(CONCATENATE(A85,"DK"),'ALL Conditions'!A:E,5,FALSE),"G")),"R")</f>
        <v>G</v>
      </c>
      <c r="K85" s="8" t="str">
        <f>IFERROR(IF(SEARCH("EE",C85,1),_xlfn.IFNA(VLOOKUP(CONCATENATE(A85,"EE"),'ALL Conditions'!A:E,5,FALSE),"G")),"R")</f>
        <v>R</v>
      </c>
      <c r="L85" s="8" t="str">
        <f>IFERROR(IF(SEARCH("FI",C85,1),_xlfn.IFNA(VLOOKUP(CONCATENATE(A85,"FI"),'ALL Conditions'!A:E,5,FALSE),"G")),"R")</f>
        <v>R</v>
      </c>
      <c r="M85" s="8" t="str">
        <f>IFERROR(IF(SEARCH("FR",C85,1),_xlfn.IFNA(VLOOKUP(CONCATENATE(A85,"FR"),'ALL Conditions'!A:E,5,FALSE),"G")),"R")</f>
        <v>G</v>
      </c>
      <c r="N85" s="8" t="str">
        <f>IFERROR(IF(SEARCH("DE",C85,1),_xlfn.IFNA(VLOOKUP(CONCATENATE(A85,"DE"),'ALL Conditions'!A:E,5,FALSE),"G")),"R")</f>
        <v>R</v>
      </c>
      <c r="O85" s="8" t="str">
        <f>IFERROR(IF(SEARCH("GR",C85,1),_xlfn.IFNA(VLOOKUP(CONCATENATE(A85,"GR"),'ALL Conditions'!A:E,5,FALSE),"G")),"R")</f>
        <v>R</v>
      </c>
      <c r="P85" s="8" t="str">
        <f>IFERROR(IF(SEARCH("HU",C85,1),_xlfn.IFNA(VLOOKUP(CONCATENATE(A85,"HU"),'ALL Conditions'!A:E,5,FALSE),"G")),"R")</f>
        <v>R</v>
      </c>
      <c r="Q85" s="8" t="str">
        <f>IFERROR(IF(SEARCH("IE",C85,1),_xlfn.IFNA(VLOOKUP(CONCATENATE(A85,"IE"),'ALL Conditions'!A:E,5,FALSE),"G")),"R")</f>
        <v>G</v>
      </c>
      <c r="R85" s="8" t="str">
        <f>IFERROR(IF(SEARCH("IT",C85,1),_xlfn.IFNA(VLOOKUP(CONCATENATE(A85,"IT"),'ALL Conditions'!A:E,5,FALSE),"G")),"R")</f>
        <v>R</v>
      </c>
      <c r="S85" s="8" t="str">
        <f>IFERROR(IF(SEARCH("LV",C85,1),_xlfn.IFNA(VLOOKUP(CONCATENATE(A85,"LV"),'ALL Conditions'!A:E,5,FALSE),"G")),"R")</f>
        <v>C</v>
      </c>
      <c r="T85" s="8" t="str">
        <f>IFERROR(IF(SEARCH("LT",C85,1),_xlfn.IFNA(VLOOKUP(CONCATENATE(A85,"LT"),'ALL Conditions'!A:E,5,FALSE),"G")),"R")</f>
        <v>G</v>
      </c>
      <c r="U85" s="8" t="str">
        <f>IFERROR(IF(SEARCH("LU",C85,1),_xlfn.IFNA(VLOOKUP(CONCATENATE(A85,"LU"),'ALL Conditions'!A:E,5,FALSE),"G")),"R")</f>
        <v>G</v>
      </c>
      <c r="V85" s="8" t="str">
        <f>IFERROR(IF(SEARCH("MT",C85,1),_xlfn.IFNA(VLOOKUP(CONCATENATE(A85,"MT"),'ALL Conditions'!A:E,5,FALSE),"G")),"R")</f>
        <v>G</v>
      </c>
      <c r="W85" s="8" t="str">
        <f>IFERROR(IF(SEARCH("NL",C85,1),_xlfn.IFNA(VLOOKUP(CONCATENATE(A85,"NL"),'ALL Conditions'!A:E,5,FALSE),"G")),"R")</f>
        <v>G</v>
      </c>
      <c r="X85" s="8" t="str">
        <f>IFERROR(IF(SEARCH("PL",C85,1),_xlfn.IFNA(VLOOKUP(CONCATENATE(A85,"PL"),'ALL Conditions'!A:E,5,FALSE),"G")),"R")</f>
        <v>R</v>
      </c>
      <c r="Y85" s="8" t="str">
        <f>IFERROR(IF(SEARCH("PT",C85,1),_xlfn.IFNA(VLOOKUP(CONCATENATE(A85,"PT"),'ALL Conditions'!A:E,5,FALSE),"G")),"R")</f>
        <v>G</v>
      </c>
      <c r="Z85" s="8" t="str">
        <f>IFERROR(IF(SEARCH("RO",C85,1),_xlfn.IFNA(VLOOKUP(CONCATENATE(A85,"RO"),'ALL Conditions'!A:E,5,FALSE),"G")),"R")</f>
        <v>G</v>
      </c>
      <c r="AA85" s="8" t="str">
        <f>IFERROR(IF(SEARCH("SK",C85,1),_xlfn.IFNA(VLOOKUP(CONCATENATE(A85,"SK"),'ALL Conditions'!A:E,5,FALSE),"G")),"R")</f>
        <v>G</v>
      </c>
      <c r="AB85" s="8" t="str">
        <f>IFERROR(IF(SEARCH("SI",C85,1),_xlfn.IFNA(VLOOKUP(CONCATENATE(A85,"SI"),'ALL Conditions'!A:E,5,FALSE),"G")),"R")</f>
        <v>R</v>
      </c>
      <c r="AC85" s="8" t="str">
        <f>IFERROR(IF(SEARCH("ES",C85,1),_xlfn.IFNA(VLOOKUP(CONCATENATE(A85,"ES"),'ALL Conditions'!A:E,5,FALSE),"G")),"R")</f>
        <v>R</v>
      </c>
      <c r="AD85" s="8" t="str">
        <f>IFERROR(IF(SEARCH("SE",C85,1),_xlfn.IFNA(VLOOKUP(CONCATENATE(A85,"SE"),'ALL Conditions'!A:E,5,FALSE),"G")),"R")</f>
        <v>R</v>
      </c>
    </row>
    <row r="86" spans="1:30">
      <c r="A86" t="s">
        <v>234</v>
      </c>
      <c r="B86" t="s">
        <v>235</v>
      </c>
      <c r="C86" t="s">
        <v>745</v>
      </c>
      <c r="D86" s="9" t="str">
        <f>VLOOKUP(LEN(A86),'Restriction length-level'!A:B,2,FALSE)</f>
        <v>Commodity Code</v>
      </c>
      <c r="E86" s="8" t="str">
        <f>IFERROR(IF(SEARCH("AT",C86,1),_xlfn.IFNA(VLOOKUP(CONCATENATE(A86,"AT"),'ALL Conditions'!A:E,5,FALSE),"G")),"R")</f>
        <v>R</v>
      </c>
      <c r="F86" s="8" t="str">
        <f>IFERROR(IF(SEARCH("BE",C86,1),_xlfn.IFNA(VLOOKUP(CONCATENATE(A86,"BE"),'ALL Conditions'!A:E,5,FALSE),"G")),"R")</f>
        <v>R</v>
      </c>
      <c r="G86" s="8" t="str">
        <f>IFERROR(IF(SEARCH("BG",C86,1),_xlfn.IFNA(VLOOKUP(CONCATENATE(A86,"BG"),'ALL Conditions'!A:E,5,FALSE),"G")),"R")</f>
        <v>R</v>
      </c>
      <c r="H86" s="8" t="str">
        <f>IFERROR(IF(SEARCH("HR",C86,1),_xlfn.IFNA(VLOOKUP(CONCATENATE(A86,"HR"),'ALL Conditions'!A:E,5,FALSE),"G")),"R")</f>
        <v>R</v>
      </c>
      <c r="I86" s="8" t="str">
        <f>IFERROR(IF(SEARCH("CZ",C86,1),_xlfn.IFNA(VLOOKUP(CONCATENATE(A86,"CZ"),'ALL Conditions'!A:E,5,FALSE),"G")),"R")</f>
        <v>G</v>
      </c>
      <c r="J86" s="8" t="str">
        <f>IFERROR(IF(SEARCH("DK",C86,1),_xlfn.IFNA(VLOOKUP(CONCATENATE(A86,"DK"),'ALL Conditions'!A:E,5,FALSE),"G")),"R")</f>
        <v>G</v>
      </c>
      <c r="K86" s="8" t="str">
        <f>IFERROR(IF(SEARCH("EE",C86,1),_xlfn.IFNA(VLOOKUP(CONCATENATE(A86,"EE"),'ALL Conditions'!A:E,5,FALSE),"G")),"R")</f>
        <v>R</v>
      </c>
      <c r="L86" s="8" t="str">
        <f>IFERROR(IF(SEARCH("FI",C86,1),_xlfn.IFNA(VLOOKUP(CONCATENATE(A86,"FI"),'ALL Conditions'!A:E,5,FALSE),"G")),"R")</f>
        <v>G</v>
      </c>
      <c r="M86" s="8" t="str">
        <f>IFERROR(IF(SEARCH("FR",C86,1),_xlfn.IFNA(VLOOKUP(CONCATENATE(A86,"FR"),'ALL Conditions'!A:E,5,FALSE),"G")),"R")</f>
        <v>G</v>
      </c>
      <c r="N86" s="8" t="str">
        <f>IFERROR(IF(SEARCH("DE",C86,1),_xlfn.IFNA(VLOOKUP(CONCATENATE(A86,"DE"),'ALL Conditions'!A:E,5,FALSE),"G")),"R")</f>
        <v>R</v>
      </c>
      <c r="O86" s="8" t="str">
        <f>IFERROR(IF(SEARCH("GR",C86,1),_xlfn.IFNA(VLOOKUP(CONCATENATE(A86,"GR"),'ALL Conditions'!A:E,5,FALSE),"G")),"R")</f>
        <v>R</v>
      </c>
      <c r="P86" s="8" t="str">
        <f>IFERROR(IF(SEARCH("HU",C86,1),_xlfn.IFNA(VLOOKUP(CONCATENATE(A86,"HU"),'ALL Conditions'!A:E,5,FALSE),"G")),"R")</f>
        <v>R</v>
      </c>
      <c r="Q86" s="8" t="str">
        <f>IFERROR(IF(SEARCH("IE",C86,1),_xlfn.IFNA(VLOOKUP(CONCATENATE(A86,"IE"),'ALL Conditions'!A:E,5,FALSE),"G")),"R")</f>
        <v>G</v>
      </c>
      <c r="R86" s="8" t="str">
        <f>IFERROR(IF(SEARCH("IT",C86,1),_xlfn.IFNA(VLOOKUP(CONCATENATE(A86,"IT"),'ALL Conditions'!A:E,5,FALSE),"G")),"R")</f>
        <v>R</v>
      </c>
      <c r="S86" s="8" t="str">
        <f>IFERROR(IF(SEARCH("LV",C86,1),_xlfn.IFNA(VLOOKUP(CONCATENATE(A86,"LV"),'ALL Conditions'!A:E,5,FALSE),"G")),"R")</f>
        <v>C</v>
      </c>
      <c r="T86" s="8" t="str">
        <f>IFERROR(IF(SEARCH("LT",C86,1),_xlfn.IFNA(VLOOKUP(CONCATENATE(A86,"LT"),'ALL Conditions'!A:E,5,FALSE),"G")),"R")</f>
        <v>G</v>
      </c>
      <c r="U86" s="8" t="str">
        <f>IFERROR(IF(SEARCH("LU",C86,1),_xlfn.IFNA(VLOOKUP(CONCATENATE(A86,"LU"),'ALL Conditions'!A:E,5,FALSE),"G")),"R")</f>
        <v>G</v>
      </c>
      <c r="V86" s="8" t="str">
        <f>IFERROR(IF(SEARCH("MT",C86,1),_xlfn.IFNA(VLOOKUP(CONCATENATE(A86,"MT"),'ALL Conditions'!A:E,5,FALSE),"G")),"R")</f>
        <v>G</v>
      </c>
      <c r="W86" s="8" t="str">
        <f>IFERROR(IF(SEARCH("NL",C86,1),_xlfn.IFNA(VLOOKUP(CONCATENATE(A86,"NL"),'ALL Conditions'!A:E,5,FALSE),"G")),"R")</f>
        <v>G</v>
      </c>
      <c r="X86" s="8" t="str">
        <f>IFERROR(IF(SEARCH("PL",C86,1),_xlfn.IFNA(VLOOKUP(CONCATENATE(A86,"PL"),'ALL Conditions'!A:E,5,FALSE),"G")),"R")</f>
        <v>R</v>
      </c>
      <c r="Y86" s="8" t="str">
        <f>IFERROR(IF(SEARCH("PT",C86,1),_xlfn.IFNA(VLOOKUP(CONCATENATE(A86,"PT"),'ALL Conditions'!A:E,5,FALSE),"G")),"R")</f>
        <v>G</v>
      </c>
      <c r="Z86" s="8" t="str">
        <f>IFERROR(IF(SEARCH("RO",C86,1),_xlfn.IFNA(VLOOKUP(CONCATENATE(A86,"RO"),'ALL Conditions'!A:E,5,FALSE),"G")),"R")</f>
        <v>G</v>
      </c>
      <c r="AA86" s="8" t="str">
        <f>IFERROR(IF(SEARCH("SK",C86,1),_xlfn.IFNA(VLOOKUP(CONCATENATE(A86,"SK"),'ALL Conditions'!A:E,5,FALSE),"G")),"R")</f>
        <v>G</v>
      </c>
      <c r="AB86" s="8" t="str">
        <f>IFERROR(IF(SEARCH("SI",C86,1),_xlfn.IFNA(VLOOKUP(CONCATENATE(A86,"SI"),'ALL Conditions'!A:E,5,FALSE),"G")),"R")</f>
        <v>R</v>
      </c>
      <c r="AC86" s="8" t="str">
        <f>IFERROR(IF(SEARCH("ES",C86,1),_xlfn.IFNA(VLOOKUP(CONCATENATE(A86,"ES"),'ALL Conditions'!A:E,5,FALSE),"G")),"R")</f>
        <v>R</v>
      </c>
      <c r="AD86" s="8" t="str">
        <f>IFERROR(IF(SEARCH("SE",C86,1),_xlfn.IFNA(VLOOKUP(CONCATENATE(A86,"SE"),'ALL Conditions'!A:E,5,FALSE),"G")),"R")</f>
        <v>R</v>
      </c>
    </row>
    <row r="87" spans="1:30">
      <c r="A87" t="s">
        <v>236</v>
      </c>
      <c r="B87" t="s">
        <v>237</v>
      </c>
      <c r="C87" t="s">
        <v>745</v>
      </c>
      <c r="D87" s="9" t="str">
        <f>VLOOKUP(LEN(A87),'Restriction length-level'!A:B,2,FALSE)</f>
        <v>Commodity Code</v>
      </c>
      <c r="E87" s="8" t="str">
        <f>IFERROR(IF(SEARCH("AT",C87,1),_xlfn.IFNA(VLOOKUP(CONCATENATE(A87,"AT"),'ALL Conditions'!A:E,5,FALSE),"G")),"R")</f>
        <v>R</v>
      </c>
      <c r="F87" s="8" t="str">
        <f>IFERROR(IF(SEARCH("BE",C87,1),_xlfn.IFNA(VLOOKUP(CONCATENATE(A87,"BE"),'ALL Conditions'!A:E,5,FALSE),"G")),"R")</f>
        <v>R</v>
      </c>
      <c r="G87" s="8" t="str">
        <f>IFERROR(IF(SEARCH("BG",C87,1),_xlfn.IFNA(VLOOKUP(CONCATENATE(A87,"BG"),'ALL Conditions'!A:E,5,FALSE),"G")),"R")</f>
        <v>R</v>
      </c>
      <c r="H87" s="8" t="str">
        <f>IFERROR(IF(SEARCH("HR",C87,1),_xlfn.IFNA(VLOOKUP(CONCATENATE(A87,"HR"),'ALL Conditions'!A:E,5,FALSE),"G")),"R")</f>
        <v>R</v>
      </c>
      <c r="I87" s="8" t="str">
        <f>IFERROR(IF(SEARCH("CZ",C87,1),_xlfn.IFNA(VLOOKUP(CONCATENATE(A87,"CZ"),'ALL Conditions'!A:E,5,FALSE),"G")),"R")</f>
        <v>G</v>
      </c>
      <c r="J87" s="8" t="str">
        <f>IFERROR(IF(SEARCH("DK",C87,1),_xlfn.IFNA(VLOOKUP(CONCATENATE(A87,"DK"),'ALL Conditions'!A:E,5,FALSE),"G")),"R")</f>
        <v>G</v>
      </c>
      <c r="K87" s="8" t="str">
        <f>IFERROR(IF(SEARCH("EE",C87,1),_xlfn.IFNA(VLOOKUP(CONCATENATE(A87,"EE"),'ALL Conditions'!A:E,5,FALSE),"G")),"R")</f>
        <v>R</v>
      </c>
      <c r="L87" s="8" t="str">
        <f>IFERROR(IF(SEARCH("FI",C87,1),_xlfn.IFNA(VLOOKUP(CONCATENATE(A87,"FI"),'ALL Conditions'!A:E,5,FALSE),"G")),"R")</f>
        <v>G</v>
      </c>
      <c r="M87" s="8" t="str">
        <f>IFERROR(IF(SEARCH("FR",C87,1),_xlfn.IFNA(VLOOKUP(CONCATENATE(A87,"FR"),'ALL Conditions'!A:E,5,FALSE),"G")),"R")</f>
        <v>G</v>
      </c>
      <c r="N87" s="8" t="str">
        <f>IFERROR(IF(SEARCH("DE",C87,1),_xlfn.IFNA(VLOOKUP(CONCATENATE(A87,"DE"),'ALL Conditions'!A:E,5,FALSE),"G")),"R")</f>
        <v>R</v>
      </c>
      <c r="O87" s="8" t="str">
        <f>IFERROR(IF(SEARCH("GR",C87,1),_xlfn.IFNA(VLOOKUP(CONCATENATE(A87,"GR"),'ALL Conditions'!A:E,5,FALSE),"G")),"R")</f>
        <v>R</v>
      </c>
      <c r="P87" s="8" t="str">
        <f>IFERROR(IF(SEARCH("HU",C87,1),_xlfn.IFNA(VLOOKUP(CONCATENATE(A87,"HU"),'ALL Conditions'!A:E,5,FALSE),"G")),"R")</f>
        <v>R</v>
      </c>
      <c r="Q87" s="8" t="str">
        <f>IFERROR(IF(SEARCH("IE",C87,1),_xlfn.IFNA(VLOOKUP(CONCATENATE(A87,"IE"),'ALL Conditions'!A:E,5,FALSE),"G")),"R")</f>
        <v>G</v>
      </c>
      <c r="R87" s="8" t="str">
        <f>IFERROR(IF(SEARCH("IT",C87,1),_xlfn.IFNA(VLOOKUP(CONCATENATE(A87,"IT"),'ALL Conditions'!A:E,5,FALSE),"G")),"R")</f>
        <v>R</v>
      </c>
      <c r="S87" s="8" t="str">
        <f>IFERROR(IF(SEARCH("LV",C87,1),_xlfn.IFNA(VLOOKUP(CONCATENATE(A87,"LV"),'ALL Conditions'!A:E,5,FALSE),"G")),"R")</f>
        <v>C</v>
      </c>
      <c r="T87" s="8" t="str">
        <f>IFERROR(IF(SEARCH("LT",C87,1),_xlfn.IFNA(VLOOKUP(CONCATENATE(A87,"LT"),'ALL Conditions'!A:E,5,FALSE),"G")),"R")</f>
        <v>G</v>
      </c>
      <c r="U87" s="8" t="str">
        <f>IFERROR(IF(SEARCH("LU",C87,1),_xlfn.IFNA(VLOOKUP(CONCATENATE(A87,"LU"),'ALL Conditions'!A:E,5,FALSE),"G")),"R")</f>
        <v>G</v>
      </c>
      <c r="V87" s="8" t="str">
        <f>IFERROR(IF(SEARCH("MT",C87,1),_xlfn.IFNA(VLOOKUP(CONCATENATE(A87,"MT"),'ALL Conditions'!A:E,5,FALSE),"G")),"R")</f>
        <v>G</v>
      </c>
      <c r="W87" s="8" t="str">
        <f>IFERROR(IF(SEARCH("NL",C87,1),_xlfn.IFNA(VLOOKUP(CONCATENATE(A87,"NL"),'ALL Conditions'!A:E,5,FALSE),"G")),"R")</f>
        <v>G</v>
      </c>
      <c r="X87" s="8" t="str">
        <f>IFERROR(IF(SEARCH("PL",C87,1),_xlfn.IFNA(VLOOKUP(CONCATENATE(A87,"PL"),'ALL Conditions'!A:E,5,FALSE),"G")),"R")</f>
        <v>R</v>
      </c>
      <c r="Y87" s="8" t="str">
        <f>IFERROR(IF(SEARCH("PT",C87,1),_xlfn.IFNA(VLOOKUP(CONCATENATE(A87,"PT"),'ALL Conditions'!A:E,5,FALSE),"G")),"R")</f>
        <v>G</v>
      </c>
      <c r="Z87" s="8" t="str">
        <f>IFERROR(IF(SEARCH("RO",C87,1),_xlfn.IFNA(VLOOKUP(CONCATENATE(A87,"RO"),'ALL Conditions'!A:E,5,FALSE),"G")),"R")</f>
        <v>G</v>
      </c>
      <c r="AA87" s="8" t="str">
        <f>IFERROR(IF(SEARCH("SK",C87,1),_xlfn.IFNA(VLOOKUP(CONCATENATE(A87,"SK"),'ALL Conditions'!A:E,5,FALSE),"G")),"R")</f>
        <v>G</v>
      </c>
      <c r="AB87" s="8" t="str">
        <f>IFERROR(IF(SEARCH("SI",C87,1),_xlfn.IFNA(VLOOKUP(CONCATENATE(A87,"SI"),'ALL Conditions'!A:E,5,FALSE),"G")),"R")</f>
        <v>R</v>
      </c>
      <c r="AC87" s="8" t="str">
        <f>IFERROR(IF(SEARCH("ES",C87,1),_xlfn.IFNA(VLOOKUP(CONCATENATE(A87,"ES"),'ALL Conditions'!A:E,5,FALSE),"G")),"R")</f>
        <v>R</v>
      </c>
      <c r="AD87" s="8" t="str">
        <f>IFERROR(IF(SEARCH("SE",C87,1),_xlfn.IFNA(VLOOKUP(CONCATENATE(A87,"SE"),'ALL Conditions'!A:E,5,FALSE),"G")),"R")</f>
        <v>R</v>
      </c>
    </row>
    <row r="88" spans="1:30">
      <c r="A88" t="s">
        <v>238</v>
      </c>
      <c r="B88" t="s">
        <v>239</v>
      </c>
      <c r="C88" t="s">
        <v>745</v>
      </c>
      <c r="D88" s="9" t="str">
        <f>VLOOKUP(LEN(A88),'Restriction length-level'!A:B,2,FALSE)</f>
        <v>Commodity Code</v>
      </c>
      <c r="E88" s="8" t="str">
        <f>IFERROR(IF(SEARCH("AT",C88,1),_xlfn.IFNA(VLOOKUP(CONCATENATE(A88,"AT"),'ALL Conditions'!A:E,5,FALSE),"G")),"R")</f>
        <v>R</v>
      </c>
      <c r="F88" s="8" t="str">
        <f>IFERROR(IF(SEARCH("BE",C88,1),_xlfn.IFNA(VLOOKUP(CONCATENATE(A88,"BE"),'ALL Conditions'!A:E,5,FALSE),"G")),"R")</f>
        <v>R</v>
      </c>
      <c r="G88" s="8" t="str">
        <f>IFERROR(IF(SEARCH("BG",C88,1),_xlfn.IFNA(VLOOKUP(CONCATENATE(A88,"BG"),'ALL Conditions'!A:E,5,FALSE),"G")),"R")</f>
        <v>R</v>
      </c>
      <c r="H88" s="8" t="str">
        <f>IFERROR(IF(SEARCH("HR",C88,1),_xlfn.IFNA(VLOOKUP(CONCATENATE(A88,"HR"),'ALL Conditions'!A:E,5,FALSE),"G")),"R")</f>
        <v>R</v>
      </c>
      <c r="I88" s="8" t="str">
        <f>IFERROR(IF(SEARCH("CZ",C88,1),_xlfn.IFNA(VLOOKUP(CONCATENATE(A88,"CZ"),'ALL Conditions'!A:E,5,FALSE),"G")),"R")</f>
        <v>G</v>
      </c>
      <c r="J88" s="8" t="str">
        <f>IFERROR(IF(SEARCH("DK",C88,1),_xlfn.IFNA(VLOOKUP(CONCATENATE(A88,"DK"),'ALL Conditions'!A:E,5,FALSE),"G")),"R")</f>
        <v>G</v>
      </c>
      <c r="K88" s="8" t="str">
        <f>IFERROR(IF(SEARCH("EE",C88,1),_xlfn.IFNA(VLOOKUP(CONCATENATE(A88,"EE"),'ALL Conditions'!A:E,5,FALSE),"G")),"R")</f>
        <v>R</v>
      </c>
      <c r="L88" s="8" t="str">
        <f>IFERROR(IF(SEARCH("FI",C88,1),_xlfn.IFNA(VLOOKUP(CONCATENATE(A88,"FI"),'ALL Conditions'!A:E,5,FALSE),"G")),"R")</f>
        <v>G</v>
      </c>
      <c r="M88" s="8" t="str">
        <f>IFERROR(IF(SEARCH("FR",C88,1),_xlfn.IFNA(VLOOKUP(CONCATENATE(A88,"FR"),'ALL Conditions'!A:E,5,FALSE),"G")),"R")</f>
        <v>G</v>
      </c>
      <c r="N88" s="8" t="str">
        <f>IFERROR(IF(SEARCH("DE",C88,1),_xlfn.IFNA(VLOOKUP(CONCATENATE(A88,"DE"),'ALL Conditions'!A:E,5,FALSE),"G")),"R")</f>
        <v>R</v>
      </c>
      <c r="O88" s="8" t="str">
        <f>IFERROR(IF(SEARCH("GR",C88,1),_xlfn.IFNA(VLOOKUP(CONCATENATE(A88,"GR"),'ALL Conditions'!A:E,5,FALSE),"G")),"R")</f>
        <v>R</v>
      </c>
      <c r="P88" s="8" t="str">
        <f>IFERROR(IF(SEARCH("HU",C88,1),_xlfn.IFNA(VLOOKUP(CONCATENATE(A88,"HU"),'ALL Conditions'!A:E,5,FALSE),"G")),"R")</f>
        <v>R</v>
      </c>
      <c r="Q88" s="8" t="str">
        <f>IFERROR(IF(SEARCH("IE",C88,1),_xlfn.IFNA(VLOOKUP(CONCATENATE(A88,"IE"),'ALL Conditions'!A:E,5,FALSE),"G")),"R")</f>
        <v>G</v>
      </c>
      <c r="R88" s="8" t="str">
        <f>IFERROR(IF(SEARCH("IT",C88,1),_xlfn.IFNA(VLOOKUP(CONCATENATE(A88,"IT"),'ALL Conditions'!A:E,5,FALSE),"G")),"R")</f>
        <v>R</v>
      </c>
      <c r="S88" s="8" t="str">
        <f>IFERROR(IF(SEARCH("LV",C88,1),_xlfn.IFNA(VLOOKUP(CONCATENATE(A88,"LV"),'ALL Conditions'!A:E,5,FALSE),"G")),"R")</f>
        <v>C</v>
      </c>
      <c r="T88" s="8" t="str">
        <f>IFERROR(IF(SEARCH("LT",C88,1),_xlfn.IFNA(VLOOKUP(CONCATENATE(A88,"LT"),'ALL Conditions'!A:E,5,FALSE),"G")),"R")</f>
        <v>G</v>
      </c>
      <c r="U88" s="8" t="str">
        <f>IFERROR(IF(SEARCH("LU",C88,1),_xlfn.IFNA(VLOOKUP(CONCATENATE(A88,"LU"),'ALL Conditions'!A:E,5,FALSE),"G")),"R")</f>
        <v>G</v>
      </c>
      <c r="V88" s="8" t="str">
        <f>IFERROR(IF(SEARCH("MT",C88,1),_xlfn.IFNA(VLOOKUP(CONCATENATE(A88,"MT"),'ALL Conditions'!A:E,5,FALSE),"G")),"R")</f>
        <v>G</v>
      </c>
      <c r="W88" s="8" t="str">
        <f>IFERROR(IF(SEARCH("NL",C88,1),_xlfn.IFNA(VLOOKUP(CONCATENATE(A88,"NL"),'ALL Conditions'!A:E,5,FALSE),"G")),"R")</f>
        <v>G</v>
      </c>
      <c r="X88" s="8" t="str">
        <f>IFERROR(IF(SEARCH("PL",C88,1),_xlfn.IFNA(VLOOKUP(CONCATENATE(A88,"PL"),'ALL Conditions'!A:E,5,FALSE),"G")),"R")</f>
        <v>R</v>
      </c>
      <c r="Y88" s="8" t="str">
        <f>IFERROR(IF(SEARCH("PT",C88,1),_xlfn.IFNA(VLOOKUP(CONCATENATE(A88,"PT"),'ALL Conditions'!A:E,5,FALSE),"G")),"R")</f>
        <v>G</v>
      </c>
      <c r="Z88" s="8" t="str">
        <f>IFERROR(IF(SEARCH("RO",C88,1),_xlfn.IFNA(VLOOKUP(CONCATENATE(A88,"RO"),'ALL Conditions'!A:E,5,FALSE),"G")),"R")</f>
        <v>G</v>
      </c>
      <c r="AA88" s="8" t="str">
        <f>IFERROR(IF(SEARCH("SK",C88,1),_xlfn.IFNA(VLOOKUP(CONCATENATE(A88,"SK"),'ALL Conditions'!A:E,5,FALSE),"G")),"R")</f>
        <v>G</v>
      </c>
      <c r="AB88" s="8" t="str">
        <f>IFERROR(IF(SEARCH("SI",C88,1),_xlfn.IFNA(VLOOKUP(CONCATENATE(A88,"SI"),'ALL Conditions'!A:E,5,FALSE),"G")),"R")</f>
        <v>R</v>
      </c>
      <c r="AC88" s="8" t="str">
        <f>IFERROR(IF(SEARCH("ES",C88,1),_xlfn.IFNA(VLOOKUP(CONCATENATE(A88,"ES"),'ALL Conditions'!A:E,5,FALSE),"G")),"R")</f>
        <v>R</v>
      </c>
      <c r="AD88" s="8" t="str">
        <f>IFERROR(IF(SEARCH("SE",C88,1),_xlfn.IFNA(VLOOKUP(CONCATENATE(A88,"SE"),'ALL Conditions'!A:E,5,FALSE),"G")),"R")</f>
        <v>R</v>
      </c>
    </row>
    <row r="89" spans="1:30">
      <c r="A89" t="s">
        <v>240</v>
      </c>
      <c r="B89" t="s">
        <v>241</v>
      </c>
      <c r="C89" t="s">
        <v>745</v>
      </c>
      <c r="D89" s="9" t="str">
        <f>VLOOKUP(LEN(A89),'Restriction length-level'!A:B,2,FALSE)</f>
        <v>Commodity Code</v>
      </c>
      <c r="E89" s="8" t="str">
        <f>IFERROR(IF(SEARCH("AT",C89,1),_xlfn.IFNA(VLOOKUP(CONCATENATE(A89,"AT"),'ALL Conditions'!A:E,5,FALSE),"G")),"R")</f>
        <v>R</v>
      </c>
      <c r="F89" s="8" t="str">
        <f>IFERROR(IF(SEARCH("BE",C89,1),_xlfn.IFNA(VLOOKUP(CONCATENATE(A89,"BE"),'ALL Conditions'!A:E,5,FALSE),"G")),"R")</f>
        <v>R</v>
      </c>
      <c r="G89" s="8" t="str">
        <f>IFERROR(IF(SEARCH("BG",C89,1),_xlfn.IFNA(VLOOKUP(CONCATENATE(A89,"BG"),'ALL Conditions'!A:E,5,FALSE),"G")),"R")</f>
        <v>R</v>
      </c>
      <c r="H89" s="8" t="str">
        <f>IFERROR(IF(SEARCH("HR",C89,1),_xlfn.IFNA(VLOOKUP(CONCATENATE(A89,"HR"),'ALL Conditions'!A:E,5,FALSE),"G")),"R")</f>
        <v>R</v>
      </c>
      <c r="I89" s="8" t="str">
        <f>IFERROR(IF(SEARCH("CZ",C89,1),_xlfn.IFNA(VLOOKUP(CONCATENATE(A89,"CZ"),'ALL Conditions'!A:E,5,FALSE),"G")),"R")</f>
        <v>G</v>
      </c>
      <c r="J89" s="8" t="str">
        <f>IFERROR(IF(SEARCH("DK",C89,1),_xlfn.IFNA(VLOOKUP(CONCATENATE(A89,"DK"),'ALL Conditions'!A:E,5,FALSE),"G")),"R")</f>
        <v>G</v>
      </c>
      <c r="K89" s="8" t="str">
        <f>IFERROR(IF(SEARCH("EE",C89,1),_xlfn.IFNA(VLOOKUP(CONCATENATE(A89,"EE"),'ALL Conditions'!A:E,5,FALSE),"G")),"R")</f>
        <v>R</v>
      </c>
      <c r="L89" s="8" t="str">
        <f>IFERROR(IF(SEARCH("FI",C89,1),_xlfn.IFNA(VLOOKUP(CONCATENATE(A89,"FI"),'ALL Conditions'!A:E,5,FALSE),"G")),"R")</f>
        <v>G</v>
      </c>
      <c r="M89" s="8" t="str">
        <f>IFERROR(IF(SEARCH("FR",C89,1),_xlfn.IFNA(VLOOKUP(CONCATENATE(A89,"FR"),'ALL Conditions'!A:E,5,FALSE),"G")),"R")</f>
        <v>G</v>
      </c>
      <c r="N89" s="8" t="str">
        <f>IFERROR(IF(SEARCH("DE",C89,1),_xlfn.IFNA(VLOOKUP(CONCATENATE(A89,"DE"),'ALL Conditions'!A:E,5,FALSE),"G")),"R")</f>
        <v>R</v>
      </c>
      <c r="O89" s="8" t="str">
        <f>IFERROR(IF(SEARCH("GR",C89,1),_xlfn.IFNA(VLOOKUP(CONCATENATE(A89,"GR"),'ALL Conditions'!A:E,5,FALSE),"G")),"R")</f>
        <v>R</v>
      </c>
      <c r="P89" s="8" t="str">
        <f>IFERROR(IF(SEARCH("HU",C89,1),_xlfn.IFNA(VLOOKUP(CONCATENATE(A89,"HU"),'ALL Conditions'!A:E,5,FALSE),"G")),"R")</f>
        <v>R</v>
      </c>
      <c r="Q89" s="8" t="str">
        <f>IFERROR(IF(SEARCH("IE",C89,1),_xlfn.IFNA(VLOOKUP(CONCATENATE(A89,"IE"),'ALL Conditions'!A:E,5,FALSE),"G")),"R")</f>
        <v>G</v>
      </c>
      <c r="R89" s="8" t="str">
        <f>IFERROR(IF(SEARCH("IT",C89,1),_xlfn.IFNA(VLOOKUP(CONCATENATE(A89,"IT"),'ALL Conditions'!A:E,5,FALSE),"G")),"R")</f>
        <v>R</v>
      </c>
      <c r="S89" s="8" t="str">
        <f>IFERROR(IF(SEARCH("LV",C89,1),_xlfn.IFNA(VLOOKUP(CONCATENATE(A89,"LV"),'ALL Conditions'!A:E,5,FALSE),"G")),"R")</f>
        <v>C</v>
      </c>
      <c r="T89" s="8" t="str">
        <f>IFERROR(IF(SEARCH("LT",C89,1),_xlfn.IFNA(VLOOKUP(CONCATENATE(A89,"LT"),'ALL Conditions'!A:E,5,FALSE),"G")),"R")</f>
        <v>G</v>
      </c>
      <c r="U89" s="8" t="str">
        <f>IFERROR(IF(SEARCH("LU",C89,1),_xlfn.IFNA(VLOOKUP(CONCATENATE(A89,"LU"),'ALL Conditions'!A:E,5,FALSE),"G")),"R")</f>
        <v>G</v>
      </c>
      <c r="V89" s="8" t="str">
        <f>IFERROR(IF(SEARCH("MT",C89,1),_xlfn.IFNA(VLOOKUP(CONCATENATE(A89,"MT"),'ALL Conditions'!A:E,5,FALSE),"G")),"R")</f>
        <v>G</v>
      </c>
      <c r="W89" s="8" t="str">
        <f>IFERROR(IF(SEARCH("NL",C89,1),_xlfn.IFNA(VLOOKUP(CONCATENATE(A89,"NL"),'ALL Conditions'!A:E,5,FALSE),"G")),"R")</f>
        <v>G</v>
      </c>
      <c r="X89" s="8" t="str">
        <f>IFERROR(IF(SEARCH("PL",C89,1),_xlfn.IFNA(VLOOKUP(CONCATENATE(A89,"PL"),'ALL Conditions'!A:E,5,FALSE),"G")),"R")</f>
        <v>R</v>
      </c>
      <c r="Y89" s="8" t="str">
        <f>IFERROR(IF(SEARCH("PT",C89,1),_xlfn.IFNA(VLOOKUP(CONCATENATE(A89,"PT"),'ALL Conditions'!A:E,5,FALSE),"G")),"R")</f>
        <v>G</v>
      </c>
      <c r="Z89" s="8" t="str">
        <f>IFERROR(IF(SEARCH("RO",C89,1),_xlfn.IFNA(VLOOKUP(CONCATENATE(A89,"RO"),'ALL Conditions'!A:E,5,FALSE),"G")),"R")</f>
        <v>G</v>
      </c>
      <c r="AA89" s="8" t="str">
        <f>IFERROR(IF(SEARCH("SK",C89,1),_xlfn.IFNA(VLOOKUP(CONCATENATE(A89,"SK"),'ALL Conditions'!A:E,5,FALSE),"G")),"R")</f>
        <v>G</v>
      </c>
      <c r="AB89" s="8" t="str">
        <f>IFERROR(IF(SEARCH("SI",C89,1),_xlfn.IFNA(VLOOKUP(CONCATENATE(A89,"SI"),'ALL Conditions'!A:E,5,FALSE),"G")),"R")</f>
        <v>R</v>
      </c>
      <c r="AC89" s="8" t="str">
        <f>IFERROR(IF(SEARCH("ES",C89,1),_xlfn.IFNA(VLOOKUP(CONCATENATE(A89,"ES"),'ALL Conditions'!A:E,5,FALSE),"G")),"R")</f>
        <v>R</v>
      </c>
      <c r="AD89" s="8" t="str">
        <f>IFERROR(IF(SEARCH("SE",C89,1),_xlfn.IFNA(VLOOKUP(CONCATENATE(A89,"SE"),'ALL Conditions'!A:E,5,FALSE),"G")),"R")</f>
        <v>R</v>
      </c>
    </row>
    <row r="90" spans="1:30">
      <c r="A90" t="s">
        <v>242</v>
      </c>
      <c r="B90" t="s">
        <v>243</v>
      </c>
      <c r="C90" t="s">
        <v>745</v>
      </c>
      <c r="D90" s="9" t="str">
        <f>VLOOKUP(LEN(A90),'Restriction length-level'!A:B,2,FALSE)</f>
        <v>Commodity Code</v>
      </c>
      <c r="E90" s="8" t="str">
        <f>IFERROR(IF(SEARCH("AT",C90,1),_xlfn.IFNA(VLOOKUP(CONCATENATE(A90,"AT"),'ALL Conditions'!A:E,5,FALSE),"G")),"R")</f>
        <v>R</v>
      </c>
      <c r="F90" s="8" t="str">
        <f>IFERROR(IF(SEARCH("BE",C90,1),_xlfn.IFNA(VLOOKUP(CONCATENATE(A90,"BE"),'ALL Conditions'!A:E,5,FALSE),"G")),"R")</f>
        <v>R</v>
      </c>
      <c r="G90" s="8" t="str">
        <f>IFERROR(IF(SEARCH("BG",C90,1),_xlfn.IFNA(VLOOKUP(CONCATENATE(A90,"BG"),'ALL Conditions'!A:E,5,FALSE),"G")),"R")</f>
        <v>R</v>
      </c>
      <c r="H90" s="8" t="str">
        <f>IFERROR(IF(SEARCH("HR",C90,1),_xlfn.IFNA(VLOOKUP(CONCATENATE(A90,"HR"),'ALL Conditions'!A:E,5,FALSE),"G")),"R")</f>
        <v>R</v>
      </c>
      <c r="I90" s="8" t="str">
        <f>IFERROR(IF(SEARCH("CZ",C90,1),_xlfn.IFNA(VLOOKUP(CONCATENATE(A90,"CZ"),'ALL Conditions'!A:E,5,FALSE),"G")),"R")</f>
        <v>G</v>
      </c>
      <c r="J90" s="8" t="str">
        <f>IFERROR(IF(SEARCH("DK",C90,1),_xlfn.IFNA(VLOOKUP(CONCATENATE(A90,"DK"),'ALL Conditions'!A:E,5,FALSE),"G")),"R")</f>
        <v>G</v>
      </c>
      <c r="K90" s="8" t="str">
        <f>IFERROR(IF(SEARCH("EE",C90,1),_xlfn.IFNA(VLOOKUP(CONCATENATE(A90,"EE"),'ALL Conditions'!A:E,5,FALSE),"G")),"R")</f>
        <v>R</v>
      </c>
      <c r="L90" s="8" t="str">
        <f>IFERROR(IF(SEARCH("FI",C90,1),_xlfn.IFNA(VLOOKUP(CONCATENATE(A90,"FI"),'ALL Conditions'!A:E,5,FALSE),"G")),"R")</f>
        <v>G</v>
      </c>
      <c r="M90" s="8" t="str">
        <f>IFERROR(IF(SEARCH("FR",C90,1),_xlfn.IFNA(VLOOKUP(CONCATENATE(A90,"FR"),'ALL Conditions'!A:E,5,FALSE),"G")),"R")</f>
        <v>G</v>
      </c>
      <c r="N90" s="8" t="str">
        <f>IFERROR(IF(SEARCH("DE",C90,1),_xlfn.IFNA(VLOOKUP(CONCATENATE(A90,"DE"),'ALL Conditions'!A:E,5,FALSE),"G")),"R")</f>
        <v>R</v>
      </c>
      <c r="O90" s="8" t="str">
        <f>IFERROR(IF(SEARCH("GR",C90,1),_xlfn.IFNA(VLOOKUP(CONCATENATE(A90,"GR"),'ALL Conditions'!A:E,5,FALSE),"G")),"R")</f>
        <v>R</v>
      </c>
      <c r="P90" s="8" t="str">
        <f>IFERROR(IF(SEARCH("HU",C90,1),_xlfn.IFNA(VLOOKUP(CONCATENATE(A90,"HU"),'ALL Conditions'!A:E,5,FALSE),"G")),"R")</f>
        <v>R</v>
      </c>
      <c r="Q90" s="8" t="str">
        <f>IFERROR(IF(SEARCH("IE",C90,1),_xlfn.IFNA(VLOOKUP(CONCATENATE(A90,"IE"),'ALL Conditions'!A:E,5,FALSE),"G")),"R")</f>
        <v>G</v>
      </c>
      <c r="R90" s="8" t="str">
        <f>IFERROR(IF(SEARCH("IT",C90,1),_xlfn.IFNA(VLOOKUP(CONCATENATE(A90,"IT"),'ALL Conditions'!A:E,5,FALSE),"G")),"R")</f>
        <v>R</v>
      </c>
      <c r="S90" s="8" t="str">
        <f>IFERROR(IF(SEARCH("LV",C90,1),_xlfn.IFNA(VLOOKUP(CONCATENATE(A90,"LV"),'ALL Conditions'!A:E,5,FALSE),"G")),"R")</f>
        <v>C</v>
      </c>
      <c r="T90" s="8" t="str">
        <f>IFERROR(IF(SEARCH("LT",C90,1),_xlfn.IFNA(VLOOKUP(CONCATENATE(A90,"LT"),'ALL Conditions'!A:E,5,FALSE),"G")),"R")</f>
        <v>G</v>
      </c>
      <c r="U90" s="8" t="str">
        <f>IFERROR(IF(SEARCH("LU",C90,1),_xlfn.IFNA(VLOOKUP(CONCATENATE(A90,"LU"),'ALL Conditions'!A:E,5,FALSE),"G")),"R")</f>
        <v>G</v>
      </c>
      <c r="V90" s="8" t="str">
        <f>IFERROR(IF(SEARCH("MT",C90,1),_xlfn.IFNA(VLOOKUP(CONCATENATE(A90,"MT"),'ALL Conditions'!A:E,5,FALSE),"G")),"R")</f>
        <v>G</v>
      </c>
      <c r="W90" s="8" t="str">
        <f>IFERROR(IF(SEARCH("NL",C90,1),_xlfn.IFNA(VLOOKUP(CONCATENATE(A90,"NL"),'ALL Conditions'!A:E,5,FALSE),"G")),"R")</f>
        <v>G</v>
      </c>
      <c r="X90" s="8" t="str">
        <f>IFERROR(IF(SEARCH("PL",C90,1),_xlfn.IFNA(VLOOKUP(CONCATENATE(A90,"PL"),'ALL Conditions'!A:E,5,FALSE),"G")),"R")</f>
        <v>R</v>
      </c>
      <c r="Y90" s="8" t="str">
        <f>IFERROR(IF(SEARCH("PT",C90,1),_xlfn.IFNA(VLOOKUP(CONCATENATE(A90,"PT"),'ALL Conditions'!A:E,5,FALSE),"G")),"R")</f>
        <v>G</v>
      </c>
      <c r="Z90" s="8" t="str">
        <f>IFERROR(IF(SEARCH("RO",C90,1),_xlfn.IFNA(VLOOKUP(CONCATENATE(A90,"RO"),'ALL Conditions'!A:E,5,FALSE),"G")),"R")</f>
        <v>G</v>
      </c>
      <c r="AA90" s="8" t="str">
        <f>IFERROR(IF(SEARCH("SK",C90,1),_xlfn.IFNA(VLOOKUP(CONCATENATE(A90,"SK"),'ALL Conditions'!A:E,5,FALSE),"G")),"R")</f>
        <v>G</v>
      </c>
      <c r="AB90" s="8" t="str">
        <f>IFERROR(IF(SEARCH("SI",C90,1),_xlfn.IFNA(VLOOKUP(CONCATENATE(A90,"SI"),'ALL Conditions'!A:E,5,FALSE),"G")),"R")</f>
        <v>R</v>
      </c>
      <c r="AC90" s="8" t="str">
        <f>IFERROR(IF(SEARCH("ES",C90,1),_xlfn.IFNA(VLOOKUP(CONCATENATE(A90,"ES"),'ALL Conditions'!A:E,5,FALSE),"G")),"R")</f>
        <v>R</v>
      </c>
      <c r="AD90" s="8" t="str">
        <f>IFERROR(IF(SEARCH("SE",C90,1),_xlfn.IFNA(VLOOKUP(CONCATENATE(A90,"SE"),'ALL Conditions'!A:E,5,FALSE),"G")),"R")</f>
        <v>R</v>
      </c>
    </row>
    <row r="91" spans="1:30">
      <c r="A91" t="s">
        <v>244</v>
      </c>
      <c r="B91" t="s">
        <v>245</v>
      </c>
      <c r="C91" t="s">
        <v>745</v>
      </c>
      <c r="D91" s="9" t="str">
        <f>VLOOKUP(LEN(A91),'Restriction length-level'!A:B,2,FALSE)</f>
        <v>Commodity Code</v>
      </c>
      <c r="E91" s="8" t="str">
        <f>IFERROR(IF(SEARCH("AT",C91,1),_xlfn.IFNA(VLOOKUP(CONCATENATE(A91,"AT"),'ALL Conditions'!A:E,5,FALSE),"G")),"R")</f>
        <v>R</v>
      </c>
      <c r="F91" s="8" t="str">
        <f>IFERROR(IF(SEARCH("BE",C91,1),_xlfn.IFNA(VLOOKUP(CONCATENATE(A91,"BE"),'ALL Conditions'!A:E,5,FALSE),"G")),"R")</f>
        <v>R</v>
      </c>
      <c r="G91" s="8" t="str">
        <f>IFERROR(IF(SEARCH("BG",C91,1),_xlfn.IFNA(VLOOKUP(CONCATENATE(A91,"BG"),'ALL Conditions'!A:E,5,FALSE),"G")),"R")</f>
        <v>R</v>
      </c>
      <c r="H91" s="8" t="str">
        <f>IFERROR(IF(SEARCH("HR",C91,1),_xlfn.IFNA(VLOOKUP(CONCATENATE(A91,"HR"),'ALL Conditions'!A:E,5,FALSE),"G")),"R")</f>
        <v>R</v>
      </c>
      <c r="I91" s="8" t="str">
        <f>IFERROR(IF(SEARCH("CZ",C91,1),_xlfn.IFNA(VLOOKUP(CONCATENATE(A91,"CZ"),'ALL Conditions'!A:E,5,FALSE),"G")),"R")</f>
        <v>G</v>
      </c>
      <c r="J91" s="8" t="str">
        <f>IFERROR(IF(SEARCH("DK",C91,1),_xlfn.IFNA(VLOOKUP(CONCATENATE(A91,"DK"),'ALL Conditions'!A:E,5,FALSE),"G")),"R")</f>
        <v>G</v>
      </c>
      <c r="K91" s="8" t="str">
        <f>IFERROR(IF(SEARCH("EE",C91,1),_xlfn.IFNA(VLOOKUP(CONCATENATE(A91,"EE"),'ALL Conditions'!A:E,5,FALSE),"G")),"R")</f>
        <v>R</v>
      </c>
      <c r="L91" s="8" t="str">
        <f>IFERROR(IF(SEARCH("FI",C91,1),_xlfn.IFNA(VLOOKUP(CONCATENATE(A91,"FI"),'ALL Conditions'!A:E,5,FALSE),"G")),"R")</f>
        <v>G</v>
      </c>
      <c r="M91" s="8" t="str">
        <f>IFERROR(IF(SEARCH("FR",C91,1),_xlfn.IFNA(VLOOKUP(CONCATENATE(A91,"FR"),'ALL Conditions'!A:E,5,FALSE),"G")),"R")</f>
        <v>G</v>
      </c>
      <c r="N91" s="8" t="str">
        <f>IFERROR(IF(SEARCH("DE",C91,1),_xlfn.IFNA(VLOOKUP(CONCATENATE(A91,"DE"),'ALL Conditions'!A:E,5,FALSE),"G")),"R")</f>
        <v>R</v>
      </c>
      <c r="O91" s="8" t="str">
        <f>IFERROR(IF(SEARCH("GR",C91,1),_xlfn.IFNA(VLOOKUP(CONCATENATE(A91,"GR"),'ALL Conditions'!A:E,5,FALSE),"G")),"R")</f>
        <v>R</v>
      </c>
      <c r="P91" s="8" t="str">
        <f>IFERROR(IF(SEARCH("HU",C91,1),_xlfn.IFNA(VLOOKUP(CONCATENATE(A91,"HU"),'ALL Conditions'!A:E,5,FALSE),"G")),"R")</f>
        <v>R</v>
      </c>
      <c r="Q91" s="8" t="str">
        <f>IFERROR(IF(SEARCH("IE",C91,1),_xlfn.IFNA(VLOOKUP(CONCATENATE(A91,"IE"),'ALL Conditions'!A:E,5,FALSE),"G")),"R")</f>
        <v>G</v>
      </c>
      <c r="R91" s="8" t="str">
        <f>IFERROR(IF(SEARCH("IT",C91,1),_xlfn.IFNA(VLOOKUP(CONCATENATE(A91,"IT"),'ALL Conditions'!A:E,5,FALSE),"G")),"R")</f>
        <v>R</v>
      </c>
      <c r="S91" s="8" t="str">
        <f>IFERROR(IF(SEARCH("LV",C91,1),_xlfn.IFNA(VLOOKUP(CONCATENATE(A91,"LV"),'ALL Conditions'!A:E,5,FALSE),"G")),"R")</f>
        <v>C</v>
      </c>
      <c r="T91" s="8" t="str">
        <f>IFERROR(IF(SEARCH("LT",C91,1),_xlfn.IFNA(VLOOKUP(CONCATENATE(A91,"LT"),'ALL Conditions'!A:E,5,FALSE),"G")),"R")</f>
        <v>G</v>
      </c>
      <c r="U91" s="8" t="str">
        <f>IFERROR(IF(SEARCH("LU",C91,1),_xlfn.IFNA(VLOOKUP(CONCATENATE(A91,"LU"),'ALL Conditions'!A:E,5,FALSE),"G")),"R")</f>
        <v>G</v>
      </c>
      <c r="V91" s="8" t="str">
        <f>IFERROR(IF(SEARCH("MT",C91,1),_xlfn.IFNA(VLOOKUP(CONCATENATE(A91,"MT"),'ALL Conditions'!A:E,5,FALSE),"G")),"R")</f>
        <v>G</v>
      </c>
      <c r="W91" s="8" t="str">
        <f>IFERROR(IF(SEARCH("NL",C91,1),_xlfn.IFNA(VLOOKUP(CONCATENATE(A91,"NL"),'ALL Conditions'!A:E,5,FALSE),"G")),"R")</f>
        <v>G</v>
      </c>
      <c r="X91" s="8" t="str">
        <f>IFERROR(IF(SEARCH("PL",C91,1),_xlfn.IFNA(VLOOKUP(CONCATENATE(A91,"PL"),'ALL Conditions'!A:E,5,FALSE),"G")),"R")</f>
        <v>R</v>
      </c>
      <c r="Y91" s="8" t="str">
        <f>IFERROR(IF(SEARCH("PT",C91,1),_xlfn.IFNA(VLOOKUP(CONCATENATE(A91,"PT"),'ALL Conditions'!A:E,5,FALSE),"G")),"R")</f>
        <v>G</v>
      </c>
      <c r="Z91" s="8" t="str">
        <f>IFERROR(IF(SEARCH("RO",C91,1),_xlfn.IFNA(VLOOKUP(CONCATENATE(A91,"RO"),'ALL Conditions'!A:E,5,FALSE),"G")),"R")</f>
        <v>G</v>
      </c>
      <c r="AA91" s="8" t="str">
        <f>IFERROR(IF(SEARCH("SK",C91,1),_xlfn.IFNA(VLOOKUP(CONCATENATE(A91,"SK"),'ALL Conditions'!A:E,5,FALSE),"G")),"R")</f>
        <v>G</v>
      </c>
      <c r="AB91" s="8" t="str">
        <f>IFERROR(IF(SEARCH("SI",C91,1),_xlfn.IFNA(VLOOKUP(CONCATENATE(A91,"SI"),'ALL Conditions'!A:E,5,FALSE),"G")),"R")</f>
        <v>R</v>
      </c>
      <c r="AC91" s="8" t="str">
        <f>IFERROR(IF(SEARCH("ES",C91,1),_xlfn.IFNA(VLOOKUP(CONCATENATE(A91,"ES"),'ALL Conditions'!A:E,5,FALSE),"G")),"R")</f>
        <v>R</v>
      </c>
      <c r="AD91" s="8" t="str">
        <f>IFERROR(IF(SEARCH("SE",C91,1),_xlfn.IFNA(VLOOKUP(CONCATENATE(A91,"SE"),'ALL Conditions'!A:E,5,FALSE),"G")),"R")</f>
        <v>R</v>
      </c>
    </row>
    <row r="92" spans="1:30">
      <c r="A92" t="s">
        <v>246</v>
      </c>
      <c r="B92" t="s">
        <v>247</v>
      </c>
      <c r="C92" t="s">
        <v>745</v>
      </c>
      <c r="D92" s="9" t="str">
        <f>VLOOKUP(LEN(A92),'Restriction length-level'!A:B,2,FALSE)</f>
        <v>Commodity Code</v>
      </c>
      <c r="E92" s="8" t="str">
        <f>IFERROR(IF(SEARCH("AT",C92,1),_xlfn.IFNA(VLOOKUP(CONCATENATE(A92,"AT"),'ALL Conditions'!A:E,5,FALSE),"G")),"R")</f>
        <v>R</v>
      </c>
      <c r="F92" s="8" t="str">
        <f>IFERROR(IF(SEARCH("BE",C92,1),_xlfn.IFNA(VLOOKUP(CONCATENATE(A92,"BE"),'ALL Conditions'!A:E,5,FALSE),"G")),"R")</f>
        <v>R</v>
      </c>
      <c r="G92" s="8" t="str">
        <f>IFERROR(IF(SEARCH("BG",C92,1),_xlfn.IFNA(VLOOKUP(CONCATENATE(A92,"BG"),'ALL Conditions'!A:E,5,FALSE),"G")),"R")</f>
        <v>R</v>
      </c>
      <c r="H92" s="8" t="str">
        <f>IFERROR(IF(SEARCH("HR",C92,1),_xlfn.IFNA(VLOOKUP(CONCATENATE(A92,"HR"),'ALL Conditions'!A:E,5,FALSE),"G")),"R")</f>
        <v>R</v>
      </c>
      <c r="I92" s="8" t="str">
        <f>IFERROR(IF(SEARCH("CZ",C92,1),_xlfn.IFNA(VLOOKUP(CONCATENATE(A92,"CZ"),'ALL Conditions'!A:E,5,FALSE),"G")),"R")</f>
        <v>G</v>
      </c>
      <c r="J92" s="8" t="str">
        <f>IFERROR(IF(SEARCH("DK",C92,1),_xlfn.IFNA(VLOOKUP(CONCATENATE(A92,"DK"),'ALL Conditions'!A:E,5,FALSE),"G")),"R")</f>
        <v>G</v>
      </c>
      <c r="K92" s="8" t="str">
        <f>IFERROR(IF(SEARCH("EE",C92,1),_xlfn.IFNA(VLOOKUP(CONCATENATE(A92,"EE"),'ALL Conditions'!A:E,5,FALSE),"G")),"R")</f>
        <v>R</v>
      </c>
      <c r="L92" s="8" t="str">
        <f>IFERROR(IF(SEARCH("FI",C92,1),_xlfn.IFNA(VLOOKUP(CONCATENATE(A92,"FI"),'ALL Conditions'!A:E,5,FALSE),"G")),"R")</f>
        <v>G</v>
      </c>
      <c r="M92" s="8" t="str">
        <f>IFERROR(IF(SEARCH("FR",C92,1),_xlfn.IFNA(VLOOKUP(CONCATENATE(A92,"FR"),'ALL Conditions'!A:E,5,FALSE),"G")),"R")</f>
        <v>G</v>
      </c>
      <c r="N92" s="8" t="str">
        <f>IFERROR(IF(SEARCH("DE",C92,1),_xlfn.IFNA(VLOOKUP(CONCATENATE(A92,"DE"),'ALL Conditions'!A:E,5,FALSE),"G")),"R")</f>
        <v>R</v>
      </c>
      <c r="O92" s="8" t="str">
        <f>IFERROR(IF(SEARCH("GR",C92,1),_xlfn.IFNA(VLOOKUP(CONCATENATE(A92,"GR"),'ALL Conditions'!A:E,5,FALSE),"G")),"R")</f>
        <v>R</v>
      </c>
      <c r="P92" s="8" t="str">
        <f>IFERROR(IF(SEARCH("HU",C92,1),_xlfn.IFNA(VLOOKUP(CONCATENATE(A92,"HU"),'ALL Conditions'!A:E,5,FALSE),"G")),"R")</f>
        <v>R</v>
      </c>
      <c r="Q92" s="8" t="str">
        <f>IFERROR(IF(SEARCH("IE",C92,1),_xlfn.IFNA(VLOOKUP(CONCATENATE(A92,"IE"),'ALL Conditions'!A:E,5,FALSE),"G")),"R")</f>
        <v>G</v>
      </c>
      <c r="R92" s="8" t="str">
        <f>IFERROR(IF(SEARCH("IT",C92,1),_xlfn.IFNA(VLOOKUP(CONCATENATE(A92,"IT"),'ALL Conditions'!A:E,5,FALSE),"G")),"R")</f>
        <v>R</v>
      </c>
      <c r="S92" s="8" t="str">
        <f>IFERROR(IF(SEARCH("LV",C92,1),_xlfn.IFNA(VLOOKUP(CONCATENATE(A92,"LV"),'ALL Conditions'!A:E,5,FALSE),"G")),"R")</f>
        <v>C</v>
      </c>
      <c r="T92" s="8" t="str">
        <f>IFERROR(IF(SEARCH("LT",C92,1),_xlfn.IFNA(VLOOKUP(CONCATENATE(A92,"LT"),'ALL Conditions'!A:E,5,FALSE),"G")),"R")</f>
        <v>G</v>
      </c>
      <c r="U92" s="8" t="str">
        <f>IFERROR(IF(SEARCH("LU",C92,1),_xlfn.IFNA(VLOOKUP(CONCATENATE(A92,"LU"),'ALL Conditions'!A:E,5,FALSE),"G")),"R")</f>
        <v>G</v>
      </c>
      <c r="V92" s="8" t="str">
        <f>IFERROR(IF(SEARCH("MT",C92,1),_xlfn.IFNA(VLOOKUP(CONCATENATE(A92,"MT"),'ALL Conditions'!A:E,5,FALSE),"G")),"R")</f>
        <v>G</v>
      </c>
      <c r="W92" s="8" t="str">
        <f>IFERROR(IF(SEARCH("NL",C92,1),_xlfn.IFNA(VLOOKUP(CONCATENATE(A92,"NL"),'ALL Conditions'!A:E,5,FALSE),"G")),"R")</f>
        <v>G</v>
      </c>
      <c r="X92" s="8" t="str">
        <f>IFERROR(IF(SEARCH("PL",C92,1),_xlfn.IFNA(VLOOKUP(CONCATENATE(A92,"PL"),'ALL Conditions'!A:E,5,FALSE),"G")),"R")</f>
        <v>R</v>
      </c>
      <c r="Y92" s="8" t="str">
        <f>IFERROR(IF(SEARCH("PT",C92,1),_xlfn.IFNA(VLOOKUP(CONCATENATE(A92,"PT"),'ALL Conditions'!A:E,5,FALSE),"G")),"R")</f>
        <v>G</v>
      </c>
      <c r="Z92" s="8" t="str">
        <f>IFERROR(IF(SEARCH("RO",C92,1),_xlfn.IFNA(VLOOKUP(CONCATENATE(A92,"RO"),'ALL Conditions'!A:E,5,FALSE),"G")),"R")</f>
        <v>G</v>
      </c>
      <c r="AA92" s="8" t="str">
        <f>IFERROR(IF(SEARCH("SK",C92,1),_xlfn.IFNA(VLOOKUP(CONCATENATE(A92,"SK"),'ALL Conditions'!A:E,5,FALSE),"G")),"R")</f>
        <v>G</v>
      </c>
      <c r="AB92" s="8" t="str">
        <f>IFERROR(IF(SEARCH("SI",C92,1),_xlfn.IFNA(VLOOKUP(CONCATENATE(A92,"SI"),'ALL Conditions'!A:E,5,FALSE),"G")),"R")</f>
        <v>R</v>
      </c>
      <c r="AC92" s="8" t="str">
        <f>IFERROR(IF(SEARCH("ES",C92,1),_xlfn.IFNA(VLOOKUP(CONCATENATE(A92,"ES"),'ALL Conditions'!A:E,5,FALSE),"G")),"R")</f>
        <v>R</v>
      </c>
      <c r="AD92" s="8" t="str">
        <f>IFERROR(IF(SEARCH("SE",C92,1),_xlfn.IFNA(VLOOKUP(CONCATENATE(A92,"SE"),'ALL Conditions'!A:E,5,FALSE),"G")),"R")</f>
        <v>R</v>
      </c>
    </row>
    <row r="93" spans="1:30">
      <c r="A93" t="s">
        <v>248</v>
      </c>
      <c r="B93" t="s">
        <v>249</v>
      </c>
      <c r="C93" t="s">
        <v>745</v>
      </c>
      <c r="D93" s="9" t="str">
        <f>VLOOKUP(LEN(A93),'Restriction length-level'!A:B,2,FALSE)</f>
        <v>Commodity Code</v>
      </c>
      <c r="E93" s="8" t="str">
        <f>IFERROR(IF(SEARCH("AT",C93,1),_xlfn.IFNA(VLOOKUP(CONCATENATE(A93,"AT"),'ALL Conditions'!A:E,5,FALSE),"G")),"R")</f>
        <v>R</v>
      </c>
      <c r="F93" s="8" t="str">
        <f>IFERROR(IF(SEARCH("BE",C93,1),_xlfn.IFNA(VLOOKUP(CONCATENATE(A93,"BE"),'ALL Conditions'!A:E,5,FALSE),"G")),"R")</f>
        <v>R</v>
      </c>
      <c r="G93" s="8" t="str">
        <f>IFERROR(IF(SEARCH("BG",C93,1),_xlfn.IFNA(VLOOKUP(CONCATENATE(A93,"BG"),'ALL Conditions'!A:E,5,FALSE),"G")),"R")</f>
        <v>R</v>
      </c>
      <c r="H93" s="8" t="str">
        <f>IFERROR(IF(SEARCH("HR",C93,1),_xlfn.IFNA(VLOOKUP(CONCATENATE(A93,"HR"),'ALL Conditions'!A:E,5,FALSE),"G")),"R")</f>
        <v>R</v>
      </c>
      <c r="I93" s="8" t="str">
        <f>IFERROR(IF(SEARCH("CZ",C93,1),_xlfn.IFNA(VLOOKUP(CONCATENATE(A93,"CZ"),'ALL Conditions'!A:E,5,FALSE),"G")),"R")</f>
        <v>G</v>
      </c>
      <c r="J93" s="8" t="str">
        <f>IFERROR(IF(SEARCH("DK",C93,1),_xlfn.IFNA(VLOOKUP(CONCATENATE(A93,"DK"),'ALL Conditions'!A:E,5,FALSE),"G")),"R")</f>
        <v>G</v>
      </c>
      <c r="K93" s="8" t="str">
        <f>IFERROR(IF(SEARCH("EE",C93,1),_xlfn.IFNA(VLOOKUP(CONCATENATE(A93,"EE"),'ALL Conditions'!A:E,5,FALSE),"G")),"R")</f>
        <v>R</v>
      </c>
      <c r="L93" s="8" t="str">
        <f>IFERROR(IF(SEARCH("FI",C93,1),_xlfn.IFNA(VLOOKUP(CONCATENATE(A93,"FI"),'ALL Conditions'!A:E,5,FALSE),"G")),"R")</f>
        <v>G</v>
      </c>
      <c r="M93" s="8" t="str">
        <f>IFERROR(IF(SEARCH("FR",C93,1),_xlfn.IFNA(VLOOKUP(CONCATENATE(A93,"FR"),'ALL Conditions'!A:E,5,FALSE),"G")),"R")</f>
        <v>G</v>
      </c>
      <c r="N93" s="8" t="str">
        <f>IFERROR(IF(SEARCH("DE",C93,1),_xlfn.IFNA(VLOOKUP(CONCATENATE(A93,"DE"),'ALL Conditions'!A:E,5,FALSE),"G")),"R")</f>
        <v>R</v>
      </c>
      <c r="O93" s="8" t="str">
        <f>IFERROR(IF(SEARCH("GR",C93,1),_xlfn.IFNA(VLOOKUP(CONCATENATE(A93,"GR"),'ALL Conditions'!A:E,5,FALSE),"G")),"R")</f>
        <v>R</v>
      </c>
      <c r="P93" s="8" t="str">
        <f>IFERROR(IF(SEARCH("HU",C93,1),_xlfn.IFNA(VLOOKUP(CONCATENATE(A93,"HU"),'ALL Conditions'!A:E,5,FALSE),"G")),"R")</f>
        <v>R</v>
      </c>
      <c r="Q93" s="8" t="str">
        <f>IFERROR(IF(SEARCH("IE",C93,1),_xlfn.IFNA(VLOOKUP(CONCATENATE(A93,"IE"),'ALL Conditions'!A:E,5,FALSE),"G")),"R")</f>
        <v>G</v>
      </c>
      <c r="R93" s="8" t="str">
        <f>IFERROR(IF(SEARCH("IT",C93,1),_xlfn.IFNA(VLOOKUP(CONCATENATE(A93,"IT"),'ALL Conditions'!A:E,5,FALSE),"G")),"R")</f>
        <v>R</v>
      </c>
      <c r="S93" s="8" t="str">
        <f>IFERROR(IF(SEARCH("LV",C93,1),_xlfn.IFNA(VLOOKUP(CONCATENATE(A93,"LV"),'ALL Conditions'!A:E,5,FALSE),"G")),"R")</f>
        <v>C</v>
      </c>
      <c r="T93" s="8" t="str">
        <f>IFERROR(IF(SEARCH("LT",C93,1),_xlfn.IFNA(VLOOKUP(CONCATENATE(A93,"LT"),'ALL Conditions'!A:E,5,FALSE),"G")),"R")</f>
        <v>G</v>
      </c>
      <c r="U93" s="8" t="str">
        <f>IFERROR(IF(SEARCH("LU",C93,1),_xlfn.IFNA(VLOOKUP(CONCATENATE(A93,"LU"),'ALL Conditions'!A:E,5,FALSE),"G")),"R")</f>
        <v>G</v>
      </c>
      <c r="V93" s="8" t="str">
        <f>IFERROR(IF(SEARCH("MT",C93,1),_xlfn.IFNA(VLOOKUP(CONCATENATE(A93,"MT"),'ALL Conditions'!A:E,5,FALSE),"G")),"R")</f>
        <v>G</v>
      </c>
      <c r="W93" s="8" t="str">
        <f>IFERROR(IF(SEARCH("NL",C93,1),_xlfn.IFNA(VLOOKUP(CONCATENATE(A93,"NL"),'ALL Conditions'!A:E,5,FALSE),"G")),"R")</f>
        <v>G</v>
      </c>
      <c r="X93" s="8" t="str">
        <f>IFERROR(IF(SEARCH("PL",C93,1),_xlfn.IFNA(VLOOKUP(CONCATENATE(A93,"PL"),'ALL Conditions'!A:E,5,FALSE),"G")),"R")</f>
        <v>R</v>
      </c>
      <c r="Y93" s="8" t="str">
        <f>IFERROR(IF(SEARCH("PT",C93,1),_xlfn.IFNA(VLOOKUP(CONCATENATE(A93,"PT"),'ALL Conditions'!A:E,5,FALSE),"G")),"R")</f>
        <v>G</v>
      </c>
      <c r="Z93" s="8" t="str">
        <f>IFERROR(IF(SEARCH("RO",C93,1),_xlfn.IFNA(VLOOKUP(CONCATENATE(A93,"RO"),'ALL Conditions'!A:E,5,FALSE),"G")),"R")</f>
        <v>G</v>
      </c>
      <c r="AA93" s="8" t="str">
        <f>IFERROR(IF(SEARCH("SK",C93,1),_xlfn.IFNA(VLOOKUP(CONCATENATE(A93,"SK"),'ALL Conditions'!A:E,5,FALSE),"G")),"R")</f>
        <v>G</v>
      </c>
      <c r="AB93" s="8" t="str">
        <f>IFERROR(IF(SEARCH("SI",C93,1),_xlfn.IFNA(VLOOKUP(CONCATENATE(A93,"SI"),'ALL Conditions'!A:E,5,FALSE),"G")),"R")</f>
        <v>R</v>
      </c>
      <c r="AC93" s="8" t="str">
        <f>IFERROR(IF(SEARCH("ES",C93,1),_xlfn.IFNA(VLOOKUP(CONCATENATE(A93,"ES"),'ALL Conditions'!A:E,5,FALSE),"G")),"R")</f>
        <v>R</v>
      </c>
      <c r="AD93" s="8" t="str">
        <f>IFERROR(IF(SEARCH("SE",C93,1),_xlfn.IFNA(VLOOKUP(CONCATENATE(A93,"SE"),'ALL Conditions'!A:E,5,FALSE),"G")),"R")</f>
        <v>R</v>
      </c>
    </row>
    <row r="94" spans="1:30">
      <c r="A94" t="s">
        <v>250</v>
      </c>
      <c r="B94" t="s">
        <v>251</v>
      </c>
      <c r="C94" t="s">
        <v>745</v>
      </c>
      <c r="D94" s="9" t="str">
        <f>VLOOKUP(LEN(A94),'Restriction length-level'!A:B,2,FALSE)</f>
        <v>Commodity Code</v>
      </c>
      <c r="E94" s="8" t="str">
        <f>IFERROR(IF(SEARCH("AT",C94,1),_xlfn.IFNA(VLOOKUP(CONCATENATE(A94,"AT"),'ALL Conditions'!A:E,5,FALSE),"G")),"R")</f>
        <v>R</v>
      </c>
      <c r="F94" s="8" t="str">
        <f>IFERROR(IF(SEARCH("BE",C94,1),_xlfn.IFNA(VLOOKUP(CONCATENATE(A94,"BE"),'ALL Conditions'!A:E,5,FALSE),"G")),"R")</f>
        <v>R</v>
      </c>
      <c r="G94" s="8" t="str">
        <f>IFERROR(IF(SEARCH("BG",C94,1),_xlfn.IFNA(VLOOKUP(CONCATENATE(A94,"BG"),'ALL Conditions'!A:E,5,FALSE),"G")),"R")</f>
        <v>R</v>
      </c>
      <c r="H94" s="8" t="str">
        <f>IFERROR(IF(SEARCH("HR",C94,1),_xlfn.IFNA(VLOOKUP(CONCATENATE(A94,"HR"),'ALL Conditions'!A:E,5,FALSE),"G")),"R")</f>
        <v>R</v>
      </c>
      <c r="I94" s="8" t="str">
        <f>IFERROR(IF(SEARCH("CZ",C94,1),_xlfn.IFNA(VLOOKUP(CONCATENATE(A94,"CZ"),'ALL Conditions'!A:E,5,FALSE),"G")),"R")</f>
        <v>G</v>
      </c>
      <c r="J94" s="8" t="str">
        <f>IFERROR(IF(SEARCH("DK",C94,1),_xlfn.IFNA(VLOOKUP(CONCATENATE(A94,"DK"),'ALL Conditions'!A:E,5,FALSE),"G")),"R")</f>
        <v>G</v>
      </c>
      <c r="K94" s="8" t="str">
        <f>IFERROR(IF(SEARCH("EE",C94,1),_xlfn.IFNA(VLOOKUP(CONCATENATE(A94,"EE"),'ALL Conditions'!A:E,5,FALSE),"G")),"R")</f>
        <v>R</v>
      </c>
      <c r="L94" s="8" t="str">
        <f>IFERROR(IF(SEARCH("FI",C94,1),_xlfn.IFNA(VLOOKUP(CONCATENATE(A94,"FI"),'ALL Conditions'!A:E,5,FALSE),"G")),"R")</f>
        <v>G</v>
      </c>
      <c r="M94" s="8" t="str">
        <f>IFERROR(IF(SEARCH("FR",C94,1),_xlfn.IFNA(VLOOKUP(CONCATENATE(A94,"FR"),'ALL Conditions'!A:E,5,FALSE),"G")),"R")</f>
        <v>G</v>
      </c>
      <c r="N94" s="8" t="str">
        <f>IFERROR(IF(SEARCH("DE",C94,1),_xlfn.IFNA(VLOOKUP(CONCATENATE(A94,"DE"),'ALL Conditions'!A:E,5,FALSE),"G")),"R")</f>
        <v>R</v>
      </c>
      <c r="O94" s="8" t="str">
        <f>IFERROR(IF(SEARCH("GR",C94,1),_xlfn.IFNA(VLOOKUP(CONCATENATE(A94,"GR"),'ALL Conditions'!A:E,5,FALSE),"G")),"R")</f>
        <v>R</v>
      </c>
      <c r="P94" s="8" t="str">
        <f>IFERROR(IF(SEARCH("HU",C94,1),_xlfn.IFNA(VLOOKUP(CONCATENATE(A94,"HU"),'ALL Conditions'!A:E,5,FALSE),"G")),"R")</f>
        <v>R</v>
      </c>
      <c r="Q94" s="8" t="str">
        <f>IFERROR(IF(SEARCH("IE",C94,1),_xlfn.IFNA(VLOOKUP(CONCATENATE(A94,"IE"),'ALL Conditions'!A:E,5,FALSE),"G")),"R")</f>
        <v>G</v>
      </c>
      <c r="R94" s="8" t="str">
        <f>IFERROR(IF(SEARCH("IT",C94,1),_xlfn.IFNA(VLOOKUP(CONCATENATE(A94,"IT"),'ALL Conditions'!A:E,5,FALSE),"G")),"R")</f>
        <v>R</v>
      </c>
      <c r="S94" s="8" t="str">
        <f>IFERROR(IF(SEARCH("LV",C94,1),_xlfn.IFNA(VLOOKUP(CONCATENATE(A94,"LV"),'ALL Conditions'!A:E,5,FALSE),"G")),"R")</f>
        <v>C</v>
      </c>
      <c r="T94" s="8" t="str">
        <f>IFERROR(IF(SEARCH("LT",C94,1),_xlfn.IFNA(VLOOKUP(CONCATENATE(A94,"LT"),'ALL Conditions'!A:E,5,FALSE),"G")),"R")</f>
        <v>G</v>
      </c>
      <c r="U94" s="8" t="str">
        <f>IFERROR(IF(SEARCH("LU",C94,1),_xlfn.IFNA(VLOOKUP(CONCATENATE(A94,"LU"),'ALL Conditions'!A:E,5,FALSE),"G")),"R")</f>
        <v>G</v>
      </c>
      <c r="V94" s="8" t="str">
        <f>IFERROR(IF(SEARCH("MT",C94,1),_xlfn.IFNA(VLOOKUP(CONCATENATE(A94,"MT"),'ALL Conditions'!A:E,5,FALSE),"G")),"R")</f>
        <v>G</v>
      </c>
      <c r="W94" s="8" t="str">
        <f>IFERROR(IF(SEARCH("NL",C94,1),_xlfn.IFNA(VLOOKUP(CONCATENATE(A94,"NL"),'ALL Conditions'!A:E,5,FALSE),"G")),"R")</f>
        <v>G</v>
      </c>
      <c r="X94" s="8" t="str">
        <f>IFERROR(IF(SEARCH("PL",C94,1),_xlfn.IFNA(VLOOKUP(CONCATENATE(A94,"PL"),'ALL Conditions'!A:E,5,FALSE),"G")),"R")</f>
        <v>R</v>
      </c>
      <c r="Y94" s="8" t="str">
        <f>IFERROR(IF(SEARCH("PT",C94,1),_xlfn.IFNA(VLOOKUP(CONCATENATE(A94,"PT"),'ALL Conditions'!A:E,5,FALSE),"G")),"R")</f>
        <v>G</v>
      </c>
      <c r="Z94" s="8" t="str">
        <f>IFERROR(IF(SEARCH("RO",C94,1),_xlfn.IFNA(VLOOKUP(CONCATENATE(A94,"RO"),'ALL Conditions'!A:E,5,FALSE),"G")),"R")</f>
        <v>G</v>
      </c>
      <c r="AA94" s="8" t="str">
        <f>IFERROR(IF(SEARCH("SK",C94,1),_xlfn.IFNA(VLOOKUP(CONCATENATE(A94,"SK"),'ALL Conditions'!A:E,5,FALSE),"G")),"R")</f>
        <v>G</v>
      </c>
      <c r="AB94" s="8" t="str">
        <f>IFERROR(IF(SEARCH("SI",C94,1),_xlfn.IFNA(VLOOKUP(CONCATENATE(A94,"SI"),'ALL Conditions'!A:E,5,FALSE),"G")),"R")</f>
        <v>R</v>
      </c>
      <c r="AC94" s="8" t="str">
        <f>IFERROR(IF(SEARCH("ES",C94,1),_xlfn.IFNA(VLOOKUP(CONCATENATE(A94,"ES"),'ALL Conditions'!A:E,5,FALSE),"G")),"R")</f>
        <v>R</v>
      </c>
      <c r="AD94" s="8" t="str">
        <f>IFERROR(IF(SEARCH("SE",C94,1),_xlfn.IFNA(VLOOKUP(CONCATENATE(A94,"SE"),'ALL Conditions'!A:E,5,FALSE),"G")),"R")</f>
        <v>R</v>
      </c>
    </row>
    <row r="95" spans="1:30">
      <c r="A95" t="s">
        <v>253</v>
      </c>
      <c r="B95" t="s">
        <v>254</v>
      </c>
      <c r="C95" t="s">
        <v>745</v>
      </c>
      <c r="D95" s="9" t="str">
        <f>VLOOKUP(LEN(A95),'Restriction length-level'!A:B,2,FALSE)</f>
        <v>Commodity Code</v>
      </c>
      <c r="E95" s="8" t="str">
        <f>IFERROR(IF(SEARCH("AT",C95,1),_xlfn.IFNA(VLOOKUP(CONCATENATE(A95,"AT"),'ALL Conditions'!A:E,5,FALSE),"G")),"R")</f>
        <v>R</v>
      </c>
      <c r="F95" s="8" t="str">
        <f>IFERROR(IF(SEARCH("BE",C95,1),_xlfn.IFNA(VLOOKUP(CONCATENATE(A95,"BE"),'ALL Conditions'!A:E,5,FALSE),"G")),"R")</f>
        <v>R</v>
      </c>
      <c r="G95" s="8" t="str">
        <f>IFERROR(IF(SEARCH("BG",C95,1),_xlfn.IFNA(VLOOKUP(CONCATENATE(A95,"BG"),'ALL Conditions'!A:E,5,FALSE),"G")),"R")</f>
        <v>R</v>
      </c>
      <c r="H95" s="8" t="str">
        <f>IFERROR(IF(SEARCH("HR",C95,1),_xlfn.IFNA(VLOOKUP(CONCATENATE(A95,"HR"),'ALL Conditions'!A:E,5,FALSE),"G")),"R")</f>
        <v>R</v>
      </c>
      <c r="I95" s="8" t="str">
        <f>IFERROR(IF(SEARCH("CZ",C95,1),_xlfn.IFNA(VLOOKUP(CONCATENATE(A95,"CZ"),'ALL Conditions'!A:E,5,FALSE),"G")),"R")</f>
        <v>G</v>
      </c>
      <c r="J95" s="8" t="str">
        <f>IFERROR(IF(SEARCH("DK",C95,1),_xlfn.IFNA(VLOOKUP(CONCATENATE(A95,"DK"),'ALL Conditions'!A:E,5,FALSE),"G")),"R")</f>
        <v>G</v>
      </c>
      <c r="K95" s="8" t="str">
        <f>IFERROR(IF(SEARCH("EE",C95,1),_xlfn.IFNA(VLOOKUP(CONCATENATE(A95,"EE"),'ALL Conditions'!A:E,5,FALSE),"G")),"R")</f>
        <v>R</v>
      </c>
      <c r="L95" s="8" t="str">
        <f>IFERROR(IF(SEARCH("FI",C95,1),_xlfn.IFNA(VLOOKUP(CONCATENATE(A95,"FI"),'ALL Conditions'!A:E,5,FALSE),"G")),"R")</f>
        <v>G</v>
      </c>
      <c r="M95" s="8" t="str">
        <f>IFERROR(IF(SEARCH("FR",C95,1),_xlfn.IFNA(VLOOKUP(CONCATENATE(A95,"FR"),'ALL Conditions'!A:E,5,FALSE),"G")),"R")</f>
        <v>G</v>
      </c>
      <c r="N95" s="8" t="str">
        <f>IFERROR(IF(SEARCH("DE",C95,1),_xlfn.IFNA(VLOOKUP(CONCATENATE(A95,"DE"),'ALL Conditions'!A:E,5,FALSE),"G")),"R")</f>
        <v>R</v>
      </c>
      <c r="O95" s="8" t="str">
        <f>IFERROR(IF(SEARCH("GR",C95,1),_xlfn.IFNA(VLOOKUP(CONCATENATE(A95,"GR"),'ALL Conditions'!A:E,5,FALSE),"G")),"R")</f>
        <v>R</v>
      </c>
      <c r="P95" s="8" t="str">
        <f>IFERROR(IF(SEARCH("HU",C95,1),_xlfn.IFNA(VLOOKUP(CONCATENATE(A95,"HU"),'ALL Conditions'!A:E,5,FALSE),"G")),"R")</f>
        <v>R</v>
      </c>
      <c r="Q95" s="8" t="str">
        <f>IFERROR(IF(SEARCH("IE",C95,1),_xlfn.IFNA(VLOOKUP(CONCATENATE(A95,"IE"),'ALL Conditions'!A:E,5,FALSE),"G")),"R")</f>
        <v>G</v>
      </c>
      <c r="R95" s="8" t="str">
        <f>IFERROR(IF(SEARCH("IT",C95,1),_xlfn.IFNA(VLOOKUP(CONCATENATE(A95,"IT"),'ALL Conditions'!A:E,5,FALSE),"G")),"R")</f>
        <v>R</v>
      </c>
      <c r="S95" s="8" t="str">
        <f>IFERROR(IF(SEARCH("LV",C95,1),_xlfn.IFNA(VLOOKUP(CONCATENATE(A95,"LV"),'ALL Conditions'!A:E,5,FALSE),"G")),"R")</f>
        <v>C</v>
      </c>
      <c r="T95" s="8" t="str">
        <f>IFERROR(IF(SEARCH("LT",C95,1),_xlfn.IFNA(VLOOKUP(CONCATENATE(A95,"LT"),'ALL Conditions'!A:E,5,FALSE),"G")),"R")</f>
        <v>G</v>
      </c>
      <c r="U95" s="8" t="str">
        <f>IFERROR(IF(SEARCH("LU",C95,1),_xlfn.IFNA(VLOOKUP(CONCATENATE(A95,"LU"),'ALL Conditions'!A:E,5,FALSE),"G")),"R")</f>
        <v>G</v>
      </c>
      <c r="V95" s="8" t="str">
        <f>IFERROR(IF(SEARCH("MT",C95,1),_xlfn.IFNA(VLOOKUP(CONCATENATE(A95,"MT"),'ALL Conditions'!A:E,5,FALSE),"G")),"R")</f>
        <v>G</v>
      </c>
      <c r="W95" s="8" t="str">
        <f>IFERROR(IF(SEARCH("NL",C95,1),_xlfn.IFNA(VLOOKUP(CONCATENATE(A95,"NL"),'ALL Conditions'!A:E,5,FALSE),"G")),"R")</f>
        <v>G</v>
      </c>
      <c r="X95" s="8" t="str">
        <f>IFERROR(IF(SEARCH("PL",C95,1),_xlfn.IFNA(VLOOKUP(CONCATENATE(A95,"PL"),'ALL Conditions'!A:E,5,FALSE),"G")),"R")</f>
        <v>R</v>
      </c>
      <c r="Y95" s="8" t="str">
        <f>IFERROR(IF(SEARCH("PT",C95,1),_xlfn.IFNA(VLOOKUP(CONCATENATE(A95,"PT"),'ALL Conditions'!A:E,5,FALSE),"G")),"R")</f>
        <v>G</v>
      </c>
      <c r="Z95" s="8" t="str">
        <f>IFERROR(IF(SEARCH("RO",C95,1),_xlfn.IFNA(VLOOKUP(CONCATENATE(A95,"RO"),'ALL Conditions'!A:E,5,FALSE),"G")),"R")</f>
        <v>G</v>
      </c>
      <c r="AA95" s="8" t="str">
        <f>IFERROR(IF(SEARCH("SK",C95,1),_xlfn.IFNA(VLOOKUP(CONCATENATE(A95,"SK"),'ALL Conditions'!A:E,5,FALSE),"G")),"R")</f>
        <v>G</v>
      </c>
      <c r="AB95" s="8" t="str">
        <f>IFERROR(IF(SEARCH("SI",C95,1),_xlfn.IFNA(VLOOKUP(CONCATENATE(A95,"SI"),'ALL Conditions'!A:E,5,FALSE),"G")),"R")</f>
        <v>R</v>
      </c>
      <c r="AC95" s="8" t="str">
        <f>IFERROR(IF(SEARCH("ES",C95,1),_xlfn.IFNA(VLOOKUP(CONCATENATE(A95,"ES"),'ALL Conditions'!A:E,5,FALSE),"G")),"R")</f>
        <v>R</v>
      </c>
      <c r="AD95" s="8" t="str">
        <f>IFERROR(IF(SEARCH("SE",C95,1),_xlfn.IFNA(VLOOKUP(CONCATENATE(A95,"SE"),'ALL Conditions'!A:E,5,FALSE),"G")),"R")</f>
        <v>R</v>
      </c>
    </row>
    <row r="96" spans="1:30">
      <c r="A96" t="s">
        <v>255</v>
      </c>
      <c r="B96" t="s">
        <v>256</v>
      </c>
      <c r="C96" t="s">
        <v>746</v>
      </c>
      <c r="D96" s="9" t="str">
        <f>VLOOKUP(LEN(A96),'Restriction length-level'!A:B,2,FALSE)</f>
        <v>Commodity Code</v>
      </c>
      <c r="E96" s="8" t="str">
        <f>IFERROR(IF(SEARCH("AT",C96,1),_xlfn.IFNA(VLOOKUP(CONCATENATE(A96,"AT"),'ALL Conditions'!A:E,5,FALSE),"G")),"R")</f>
        <v>R</v>
      </c>
      <c r="F96" s="8" t="str">
        <f>IFERROR(IF(SEARCH("BE",C96,1),_xlfn.IFNA(VLOOKUP(CONCATENATE(A96,"BE"),'ALL Conditions'!A:E,5,FALSE),"G")),"R")</f>
        <v>R</v>
      </c>
      <c r="G96" s="8" t="str">
        <f>IFERROR(IF(SEARCH("BG",C96,1),_xlfn.IFNA(VLOOKUP(CONCATENATE(A96,"BG"),'ALL Conditions'!A:E,5,FALSE),"G")),"R")</f>
        <v>R</v>
      </c>
      <c r="H96" s="8" t="str">
        <f>IFERROR(IF(SEARCH("HR",C96,1),_xlfn.IFNA(VLOOKUP(CONCATENATE(A96,"HR"),'ALL Conditions'!A:E,5,FALSE),"G")),"R")</f>
        <v>R</v>
      </c>
      <c r="I96" s="8" t="str">
        <f>IFERROR(IF(SEARCH("CZ",C96,1),_xlfn.IFNA(VLOOKUP(CONCATENATE(A96,"CZ"),'ALL Conditions'!A:E,5,FALSE),"G")),"R")</f>
        <v>G</v>
      </c>
      <c r="J96" s="8" t="str">
        <f>IFERROR(IF(SEARCH("DK",C96,1),_xlfn.IFNA(VLOOKUP(CONCATENATE(A96,"DK"),'ALL Conditions'!A:E,5,FALSE),"G")),"R")</f>
        <v>G</v>
      </c>
      <c r="K96" s="8" t="str">
        <f>IFERROR(IF(SEARCH("EE",C96,1),_xlfn.IFNA(VLOOKUP(CONCATENATE(A96,"EE"),'ALL Conditions'!A:E,5,FALSE),"G")),"R")</f>
        <v>R</v>
      </c>
      <c r="L96" s="8" t="str">
        <f>IFERROR(IF(SEARCH("FI",C96,1),_xlfn.IFNA(VLOOKUP(CONCATENATE(A96,"FI"),'ALL Conditions'!A:E,5,FALSE),"G")),"R")</f>
        <v>G</v>
      </c>
      <c r="M96" s="8" t="str">
        <f>IFERROR(IF(SEARCH("FR",C96,1),_xlfn.IFNA(VLOOKUP(CONCATENATE(A96,"FR"),'ALL Conditions'!A:E,5,FALSE),"G")),"R")</f>
        <v>G</v>
      </c>
      <c r="N96" s="8" t="str">
        <f>IFERROR(IF(SEARCH("DE",C96,1),_xlfn.IFNA(VLOOKUP(CONCATENATE(A96,"DE"),'ALL Conditions'!A:E,5,FALSE),"G")),"R")</f>
        <v>G</v>
      </c>
      <c r="O96" s="8" t="str">
        <f>IFERROR(IF(SEARCH("GR",C96,1),_xlfn.IFNA(VLOOKUP(CONCATENATE(A96,"GR"),'ALL Conditions'!A:E,5,FALSE),"G")),"R")</f>
        <v>R</v>
      </c>
      <c r="P96" s="8" t="str">
        <f>IFERROR(IF(SEARCH("HU",C96,1),_xlfn.IFNA(VLOOKUP(CONCATENATE(A96,"HU"),'ALL Conditions'!A:E,5,FALSE),"G")),"R")</f>
        <v>R</v>
      </c>
      <c r="Q96" s="8" t="str">
        <f>IFERROR(IF(SEARCH("IE",C96,1),_xlfn.IFNA(VLOOKUP(CONCATENATE(A96,"IE"),'ALL Conditions'!A:E,5,FALSE),"G")),"R")</f>
        <v>G</v>
      </c>
      <c r="R96" s="8" t="str">
        <f>IFERROR(IF(SEARCH("IT",C96,1),_xlfn.IFNA(VLOOKUP(CONCATENATE(A96,"IT"),'ALL Conditions'!A:E,5,FALSE),"G")),"R")</f>
        <v>R</v>
      </c>
      <c r="S96" s="8" t="str">
        <f>IFERROR(IF(SEARCH("LV",C96,1),_xlfn.IFNA(VLOOKUP(CONCATENATE(A96,"LV"),'ALL Conditions'!A:E,5,FALSE),"G")),"R")</f>
        <v>C</v>
      </c>
      <c r="T96" s="8" t="str">
        <f>IFERROR(IF(SEARCH("LT",C96,1),_xlfn.IFNA(VLOOKUP(CONCATENATE(A96,"LT"),'ALL Conditions'!A:E,5,FALSE),"G")),"R")</f>
        <v>G</v>
      </c>
      <c r="U96" s="8" t="str">
        <f>IFERROR(IF(SEARCH("LU",C96,1),_xlfn.IFNA(VLOOKUP(CONCATENATE(A96,"LU"),'ALL Conditions'!A:E,5,FALSE),"G")),"R")</f>
        <v>G</v>
      </c>
      <c r="V96" s="8" t="str">
        <f>IFERROR(IF(SEARCH("MT",C96,1),_xlfn.IFNA(VLOOKUP(CONCATENATE(A96,"MT"),'ALL Conditions'!A:E,5,FALSE),"G")),"R")</f>
        <v>G</v>
      </c>
      <c r="W96" s="8" t="str">
        <f>IFERROR(IF(SEARCH("NL",C96,1),_xlfn.IFNA(VLOOKUP(CONCATENATE(A96,"NL"),'ALL Conditions'!A:E,5,FALSE),"G")),"R")</f>
        <v>G</v>
      </c>
      <c r="X96" s="8" t="str">
        <f>IFERROR(IF(SEARCH("PL",C96,1),_xlfn.IFNA(VLOOKUP(CONCATENATE(A96,"PL"),'ALL Conditions'!A:E,5,FALSE),"G")),"R")</f>
        <v>R</v>
      </c>
      <c r="Y96" s="8" t="str">
        <f>IFERROR(IF(SEARCH("PT",C96,1),_xlfn.IFNA(VLOOKUP(CONCATENATE(A96,"PT"),'ALL Conditions'!A:E,5,FALSE),"G")),"R")</f>
        <v>G</v>
      </c>
      <c r="Z96" s="8" t="str">
        <f>IFERROR(IF(SEARCH("RO",C96,1),_xlfn.IFNA(VLOOKUP(CONCATENATE(A96,"RO"),'ALL Conditions'!A:E,5,FALSE),"G")),"R")</f>
        <v>G</v>
      </c>
      <c r="AA96" s="8" t="str">
        <f>IFERROR(IF(SEARCH("SK",C96,1),_xlfn.IFNA(VLOOKUP(CONCATENATE(A96,"SK"),'ALL Conditions'!A:E,5,FALSE),"G")),"R")</f>
        <v>G</v>
      </c>
      <c r="AB96" s="8" t="str">
        <f>IFERROR(IF(SEARCH("SI",C96,1),_xlfn.IFNA(VLOOKUP(CONCATENATE(A96,"SI"),'ALL Conditions'!A:E,5,FALSE),"G")),"R")</f>
        <v>R</v>
      </c>
      <c r="AC96" s="8" t="str">
        <f>IFERROR(IF(SEARCH("ES",C96,1),_xlfn.IFNA(VLOOKUP(CONCATENATE(A96,"ES"),'ALL Conditions'!A:E,5,FALSE),"G")),"R")</f>
        <v>R</v>
      </c>
      <c r="AD96" s="8" t="str">
        <f>IFERROR(IF(SEARCH("SE",C96,1),_xlfn.IFNA(VLOOKUP(CONCATENATE(A96,"SE"),'ALL Conditions'!A:E,5,FALSE),"G")),"R")</f>
        <v>R</v>
      </c>
    </row>
    <row r="97" spans="1:30">
      <c r="A97" t="s">
        <v>258</v>
      </c>
      <c r="B97" t="s">
        <v>259</v>
      </c>
      <c r="C97" t="s">
        <v>745</v>
      </c>
      <c r="D97" s="9" t="str">
        <f>VLOOKUP(LEN(A97),'Restriction length-level'!A:B,2,FALSE)</f>
        <v>Commodity Code</v>
      </c>
      <c r="E97" s="8" t="str">
        <f>IFERROR(IF(SEARCH("AT",C97,1),_xlfn.IFNA(VLOOKUP(CONCATENATE(A97,"AT"),'ALL Conditions'!A:E,5,FALSE),"G")),"R")</f>
        <v>R</v>
      </c>
      <c r="F97" s="8" t="str">
        <f>IFERROR(IF(SEARCH("BE",C97,1),_xlfn.IFNA(VLOOKUP(CONCATENATE(A97,"BE"),'ALL Conditions'!A:E,5,FALSE),"G")),"R")</f>
        <v>R</v>
      </c>
      <c r="G97" s="8" t="str">
        <f>IFERROR(IF(SEARCH("BG",C97,1),_xlfn.IFNA(VLOOKUP(CONCATENATE(A97,"BG"),'ALL Conditions'!A:E,5,FALSE),"G")),"R")</f>
        <v>R</v>
      </c>
      <c r="H97" s="8" t="str">
        <f>IFERROR(IF(SEARCH("HR",C97,1),_xlfn.IFNA(VLOOKUP(CONCATENATE(A97,"HR"),'ALL Conditions'!A:E,5,FALSE),"G")),"R")</f>
        <v>R</v>
      </c>
      <c r="I97" s="8" t="str">
        <f>IFERROR(IF(SEARCH("CZ",C97,1),_xlfn.IFNA(VLOOKUP(CONCATENATE(A97,"CZ"),'ALL Conditions'!A:E,5,FALSE),"G")),"R")</f>
        <v>G</v>
      </c>
      <c r="J97" s="8" t="str">
        <f>IFERROR(IF(SEARCH("DK",C97,1),_xlfn.IFNA(VLOOKUP(CONCATENATE(A97,"DK"),'ALL Conditions'!A:E,5,FALSE),"G")),"R")</f>
        <v>G</v>
      </c>
      <c r="K97" s="8" t="str">
        <f>IFERROR(IF(SEARCH("EE",C97,1),_xlfn.IFNA(VLOOKUP(CONCATENATE(A97,"EE"),'ALL Conditions'!A:E,5,FALSE),"G")),"R")</f>
        <v>R</v>
      </c>
      <c r="L97" s="8" t="str">
        <f>IFERROR(IF(SEARCH("FI",C97,1),_xlfn.IFNA(VLOOKUP(CONCATENATE(A97,"FI"),'ALL Conditions'!A:E,5,FALSE),"G")),"R")</f>
        <v>G</v>
      </c>
      <c r="M97" s="8" t="str">
        <f>IFERROR(IF(SEARCH("FR",C97,1),_xlfn.IFNA(VLOOKUP(CONCATENATE(A97,"FR"),'ALL Conditions'!A:E,5,FALSE),"G")),"R")</f>
        <v>G</v>
      </c>
      <c r="N97" s="8" t="str">
        <f>IFERROR(IF(SEARCH("DE",C97,1),_xlfn.IFNA(VLOOKUP(CONCATENATE(A97,"DE"),'ALL Conditions'!A:E,5,FALSE),"G")),"R")</f>
        <v>R</v>
      </c>
      <c r="O97" s="8" t="str">
        <f>IFERROR(IF(SEARCH("GR",C97,1),_xlfn.IFNA(VLOOKUP(CONCATENATE(A97,"GR"),'ALL Conditions'!A:E,5,FALSE),"G")),"R")</f>
        <v>R</v>
      </c>
      <c r="P97" s="8" t="str">
        <f>IFERROR(IF(SEARCH("HU",C97,1),_xlfn.IFNA(VLOOKUP(CONCATENATE(A97,"HU"),'ALL Conditions'!A:E,5,FALSE),"G")),"R")</f>
        <v>R</v>
      </c>
      <c r="Q97" s="8" t="str">
        <f>IFERROR(IF(SEARCH("IE",C97,1),_xlfn.IFNA(VLOOKUP(CONCATENATE(A97,"IE"),'ALL Conditions'!A:E,5,FALSE),"G")),"R")</f>
        <v>G</v>
      </c>
      <c r="R97" s="8" t="str">
        <f>IFERROR(IF(SEARCH("IT",C97,1),_xlfn.IFNA(VLOOKUP(CONCATENATE(A97,"IT"),'ALL Conditions'!A:E,5,FALSE),"G")),"R")</f>
        <v>R</v>
      </c>
      <c r="S97" s="8" t="str">
        <f>IFERROR(IF(SEARCH("LV",C97,1),_xlfn.IFNA(VLOOKUP(CONCATENATE(A97,"LV"),'ALL Conditions'!A:E,5,FALSE),"G")),"R")</f>
        <v>C</v>
      </c>
      <c r="T97" s="8" t="str">
        <f>IFERROR(IF(SEARCH("LT",C97,1),_xlfn.IFNA(VLOOKUP(CONCATENATE(A97,"LT"),'ALL Conditions'!A:E,5,FALSE),"G")),"R")</f>
        <v>G</v>
      </c>
      <c r="U97" s="8" t="str">
        <f>IFERROR(IF(SEARCH("LU",C97,1),_xlfn.IFNA(VLOOKUP(CONCATENATE(A97,"LU"),'ALL Conditions'!A:E,5,FALSE),"G")),"R")</f>
        <v>G</v>
      </c>
      <c r="V97" s="8" t="str">
        <f>IFERROR(IF(SEARCH("MT",C97,1),_xlfn.IFNA(VLOOKUP(CONCATENATE(A97,"MT"),'ALL Conditions'!A:E,5,FALSE),"G")),"R")</f>
        <v>G</v>
      </c>
      <c r="W97" s="8" t="str">
        <f>IFERROR(IF(SEARCH("NL",C97,1),_xlfn.IFNA(VLOOKUP(CONCATENATE(A97,"NL"),'ALL Conditions'!A:E,5,FALSE),"G")),"R")</f>
        <v>G</v>
      </c>
      <c r="X97" s="8" t="str">
        <f>IFERROR(IF(SEARCH("PL",C97,1),_xlfn.IFNA(VLOOKUP(CONCATENATE(A97,"PL"),'ALL Conditions'!A:E,5,FALSE),"G")),"R")</f>
        <v>R</v>
      </c>
      <c r="Y97" s="8" t="str">
        <f>IFERROR(IF(SEARCH("PT",C97,1),_xlfn.IFNA(VLOOKUP(CONCATENATE(A97,"PT"),'ALL Conditions'!A:E,5,FALSE),"G")),"R")</f>
        <v>G</v>
      </c>
      <c r="Z97" s="8" t="str">
        <f>IFERROR(IF(SEARCH("RO",C97,1),_xlfn.IFNA(VLOOKUP(CONCATENATE(A97,"RO"),'ALL Conditions'!A:E,5,FALSE),"G")),"R")</f>
        <v>G</v>
      </c>
      <c r="AA97" s="8" t="str">
        <f>IFERROR(IF(SEARCH("SK",C97,1),_xlfn.IFNA(VLOOKUP(CONCATENATE(A97,"SK"),'ALL Conditions'!A:E,5,FALSE),"G")),"R")</f>
        <v>G</v>
      </c>
      <c r="AB97" s="8" t="str">
        <f>IFERROR(IF(SEARCH("SI",C97,1),_xlfn.IFNA(VLOOKUP(CONCATENATE(A97,"SI"),'ALL Conditions'!A:E,5,FALSE),"G")),"R")</f>
        <v>R</v>
      </c>
      <c r="AC97" s="8" t="str">
        <f>IFERROR(IF(SEARCH("ES",C97,1),_xlfn.IFNA(VLOOKUP(CONCATENATE(A97,"ES"),'ALL Conditions'!A:E,5,FALSE),"G")),"R")</f>
        <v>R</v>
      </c>
      <c r="AD97" s="8" t="str">
        <f>IFERROR(IF(SEARCH("SE",C97,1),_xlfn.IFNA(VLOOKUP(CONCATENATE(A97,"SE"),'ALL Conditions'!A:E,5,FALSE),"G")),"R")</f>
        <v>R</v>
      </c>
    </row>
    <row r="98" spans="1:30">
      <c r="A98" t="s">
        <v>263</v>
      </c>
      <c r="B98" t="s">
        <v>264</v>
      </c>
      <c r="D98" s="9" t="str">
        <f>VLOOKUP(LEN(A98),'Restriction length-level'!A:B,2,FALSE)</f>
        <v>Chapter</v>
      </c>
      <c r="E98" s="8" t="str">
        <f>IFERROR(IF(SEARCH("AT",C98,1),_xlfn.IFNA(VLOOKUP(CONCATENATE(A98,"AT"),'ALL Conditions'!A:E,5,FALSE),"G")),"R")</f>
        <v>R</v>
      </c>
      <c r="F98" s="8" t="str">
        <f>IFERROR(IF(SEARCH("BE",C98,1),_xlfn.IFNA(VLOOKUP(CONCATENATE(A98,"BE"),'ALL Conditions'!A:E,5,FALSE),"G")),"R")</f>
        <v>R</v>
      </c>
      <c r="G98" s="8" t="str">
        <f>IFERROR(IF(SEARCH("BG",C98,1),_xlfn.IFNA(VLOOKUP(CONCATENATE(A98,"BG"),'ALL Conditions'!A:E,5,FALSE),"G")),"R")</f>
        <v>R</v>
      </c>
      <c r="H98" s="8" t="str">
        <f>IFERROR(IF(SEARCH("HR",C98,1),_xlfn.IFNA(VLOOKUP(CONCATENATE(A98,"HR"),'ALL Conditions'!A:E,5,FALSE),"G")),"R")</f>
        <v>R</v>
      </c>
      <c r="I98" s="8" t="str">
        <f>IFERROR(IF(SEARCH("CZ",C98,1),_xlfn.IFNA(VLOOKUP(CONCATENATE(A98,"CZ"),'ALL Conditions'!A:E,5,FALSE),"G")),"R")</f>
        <v>R</v>
      </c>
      <c r="J98" s="8" t="str">
        <f>IFERROR(IF(SEARCH("DK",C98,1),_xlfn.IFNA(VLOOKUP(CONCATENATE(A98,"DK"),'ALL Conditions'!A:E,5,FALSE),"G")),"R")</f>
        <v>R</v>
      </c>
      <c r="K98" s="8" t="str">
        <f>IFERROR(IF(SEARCH("EE",C98,1),_xlfn.IFNA(VLOOKUP(CONCATENATE(A98,"EE"),'ALL Conditions'!A:E,5,FALSE),"G")),"R")</f>
        <v>R</v>
      </c>
      <c r="L98" s="8" t="str">
        <f>IFERROR(IF(SEARCH("FI",C98,1),_xlfn.IFNA(VLOOKUP(CONCATENATE(A98,"FI"),'ALL Conditions'!A:E,5,FALSE),"G")),"R")</f>
        <v>R</v>
      </c>
      <c r="M98" s="8" t="str">
        <f>IFERROR(IF(SEARCH("FR",C98,1),_xlfn.IFNA(VLOOKUP(CONCATENATE(A98,"FR"),'ALL Conditions'!A:E,5,FALSE),"G")),"R")</f>
        <v>R</v>
      </c>
      <c r="N98" s="8" t="str">
        <f>IFERROR(IF(SEARCH("DE",C98,1),_xlfn.IFNA(VLOOKUP(CONCATENATE(A98,"DE"),'ALL Conditions'!A:E,5,FALSE),"G")),"R")</f>
        <v>R</v>
      </c>
      <c r="O98" s="8" t="str">
        <f>IFERROR(IF(SEARCH("GR",C98,1),_xlfn.IFNA(VLOOKUP(CONCATENATE(A98,"GR"),'ALL Conditions'!A:E,5,FALSE),"G")),"R")</f>
        <v>R</v>
      </c>
      <c r="P98" s="8" t="str">
        <f>IFERROR(IF(SEARCH("HU",C98,1),_xlfn.IFNA(VLOOKUP(CONCATENATE(A98,"HU"),'ALL Conditions'!A:E,5,FALSE),"G")),"R")</f>
        <v>R</v>
      </c>
      <c r="Q98" s="8" t="str">
        <f>IFERROR(IF(SEARCH("IE",C98,1),_xlfn.IFNA(VLOOKUP(CONCATENATE(A98,"IE"),'ALL Conditions'!A:E,5,FALSE),"G")),"R")</f>
        <v>R</v>
      </c>
      <c r="R98" s="8" t="str">
        <f>IFERROR(IF(SEARCH("IT",C98,1),_xlfn.IFNA(VLOOKUP(CONCATENATE(A98,"IT"),'ALL Conditions'!A:E,5,FALSE),"G")),"R")</f>
        <v>R</v>
      </c>
      <c r="S98" s="8" t="str">
        <f>IFERROR(IF(SEARCH("LV",C98,1),_xlfn.IFNA(VLOOKUP(CONCATENATE(A98,"LV"),'ALL Conditions'!A:E,5,FALSE),"G")),"R")</f>
        <v>R</v>
      </c>
      <c r="T98" s="8" t="str">
        <f>IFERROR(IF(SEARCH("LT",C98,1),_xlfn.IFNA(VLOOKUP(CONCATENATE(A98,"LT"),'ALL Conditions'!A:E,5,FALSE),"G")),"R")</f>
        <v>R</v>
      </c>
      <c r="U98" s="8" t="str">
        <f>IFERROR(IF(SEARCH("LU",C98,1),_xlfn.IFNA(VLOOKUP(CONCATENATE(A98,"LU"),'ALL Conditions'!A:E,5,FALSE),"G")),"R")</f>
        <v>R</v>
      </c>
      <c r="V98" s="8" t="str">
        <f>IFERROR(IF(SEARCH("MT",C98,1),_xlfn.IFNA(VLOOKUP(CONCATENATE(A98,"MT"),'ALL Conditions'!A:E,5,FALSE),"G")),"R")</f>
        <v>R</v>
      </c>
      <c r="W98" s="8" t="str">
        <f>IFERROR(IF(SEARCH("NL",C98,1),_xlfn.IFNA(VLOOKUP(CONCATENATE(A98,"NL"),'ALL Conditions'!A:E,5,FALSE),"G")),"R")</f>
        <v>R</v>
      </c>
      <c r="X98" s="8" t="str">
        <f>IFERROR(IF(SEARCH("PL",C98,1),_xlfn.IFNA(VLOOKUP(CONCATENATE(A98,"PL"),'ALL Conditions'!A:E,5,FALSE),"G")),"R")</f>
        <v>R</v>
      </c>
      <c r="Y98" s="8" t="str">
        <f>IFERROR(IF(SEARCH("PT",C98,1),_xlfn.IFNA(VLOOKUP(CONCATENATE(A98,"PT"),'ALL Conditions'!A:E,5,FALSE),"G")),"R")</f>
        <v>R</v>
      </c>
      <c r="Z98" s="8" t="str">
        <f>IFERROR(IF(SEARCH("RO",C98,1),_xlfn.IFNA(VLOOKUP(CONCATENATE(A98,"RO"),'ALL Conditions'!A:E,5,FALSE),"G")),"R")</f>
        <v>R</v>
      </c>
      <c r="AA98" s="8" t="str">
        <f>IFERROR(IF(SEARCH("SK",C98,1),_xlfn.IFNA(VLOOKUP(CONCATENATE(A98,"SK"),'ALL Conditions'!A:E,5,FALSE),"G")),"R")</f>
        <v>R</v>
      </c>
      <c r="AB98" s="8" t="str">
        <f>IFERROR(IF(SEARCH("SI",C98,1),_xlfn.IFNA(VLOOKUP(CONCATENATE(A98,"SI"),'ALL Conditions'!A:E,5,FALSE),"G")),"R")</f>
        <v>R</v>
      </c>
      <c r="AC98" s="8" t="str">
        <f>IFERROR(IF(SEARCH("ES",C98,1),_xlfn.IFNA(VLOOKUP(CONCATENATE(A98,"ES"),'ALL Conditions'!A:E,5,FALSE),"G")),"R")</f>
        <v>R</v>
      </c>
      <c r="AD98" s="8" t="str">
        <f>IFERROR(IF(SEARCH("SE",C98,1),_xlfn.IFNA(VLOOKUP(CONCATENATE(A98,"SE"),'ALL Conditions'!A:E,5,FALSE),"G")),"R")</f>
        <v>R</v>
      </c>
    </row>
    <row r="99" spans="1:30">
      <c r="A99" t="s">
        <v>265</v>
      </c>
      <c r="B99" t="s">
        <v>266</v>
      </c>
      <c r="C99" t="s">
        <v>728</v>
      </c>
      <c r="D99" s="9" t="str">
        <f>VLOOKUP(LEN(A99),'Restriction length-level'!A:B,2,FALSE)</f>
        <v>Commodity Code</v>
      </c>
      <c r="E99" s="8" t="str">
        <f>IFERROR(IF(SEARCH("AT",C99,1),_xlfn.IFNA(VLOOKUP(CONCATENATE(A99,"AT"),'ALL Conditions'!A:E,5,FALSE),"G")),"R")</f>
        <v>G</v>
      </c>
      <c r="F99" s="8" t="str">
        <f>IFERROR(IF(SEARCH("BE",C99,1),_xlfn.IFNA(VLOOKUP(CONCATENATE(A99,"BE"),'ALL Conditions'!A:E,5,FALSE),"G")),"R")</f>
        <v>R</v>
      </c>
      <c r="G99" s="8" t="str">
        <f>IFERROR(IF(SEARCH("BG",C99,1),_xlfn.IFNA(VLOOKUP(CONCATENATE(A99,"BG"),'ALL Conditions'!A:E,5,FALSE),"G")),"R")</f>
        <v>G</v>
      </c>
      <c r="H99" s="8" t="str">
        <f>IFERROR(IF(SEARCH("HR",C99,1),_xlfn.IFNA(VLOOKUP(CONCATENATE(A99,"HR"),'ALL Conditions'!A:E,5,FALSE),"G")),"R")</f>
        <v>G</v>
      </c>
      <c r="I99" s="8" t="str">
        <f>IFERROR(IF(SEARCH("CZ",C99,1),_xlfn.IFNA(VLOOKUP(CONCATENATE(A99,"CZ"),'ALL Conditions'!A:E,5,FALSE),"G")),"R")</f>
        <v>G</v>
      </c>
      <c r="J99" s="8" t="str">
        <f>IFERROR(IF(SEARCH("DK",C99,1),_xlfn.IFNA(VLOOKUP(CONCATENATE(A99,"DK"),'ALL Conditions'!A:E,5,FALSE),"G")),"R")</f>
        <v>G</v>
      </c>
      <c r="K99" s="8" t="str">
        <f>IFERROR(IF(SEARCH("EE",C99,1),_xlfn.IFNA(VLOOKUP(CONCATENATE(A99,"EE"),'ALL Conditions'!A:E,5,FALSE),"G")),"R")</f>
        <v>G</v>
      </c>
      <c r="L99" s="8" t="str">
        <f>IFERROR(IF(SEARCH("FI",C99,1),_xlfn.IFNA(VLOOKUP(CONCATENATE(A99,"FI"),'ALL Conditions'!A:E,5,FALSE),"G")),"R")</f>
        <v>G</v>
      </c>
      <c r="M99" s="8" t="str">
        <f>IFERROR(IF(SEARCH("FR",C99,1),_xlfn.IFNA(VLOOKUP(CONCATENATE(A99,"FR"),'ALL Conditions'!A:E,5,FALSE),"G")),"R")</f>
        <v>G</v>
      </c>
      <c r="N99" s="8" t="str">
        <f>IFERROR(IF(SEARCH("DE",C99,1),_xlfn.IFNA(VLOOKUP(CONCATENATE(A99,"DE"),'ALL Conditions'!A:E,5,FALSE),"G")),"R")</f>
        <v>G</v>
      </c>
      <c r="O99" s="8" t="str">
        <f>IFERROR(IF(SEARCH("GR",C99,1),_xlfn.IFNA(VLOOKUP(CONCATENATE(A99,"GR"),'ALL Conditions'!A:E,5,FALSE),"G")),"R")</f>
        <v>G</v>
      </c>
      <c r="P99" s="8" t="str">
        <f>IFERROR(IF(SEARCH("HU",C99,1),_xlfn.IFNA(VLOOKUP(CONCATENATE(A99,"HU"),'ALL Conditions'!A:E,5,FALSE),"G")),"R")</f>
        <v>G</v>
      </c>
      <c r="Q99" s="8" t="str">
        <f>IFERROR(IF(SEARCH("IE",C99,1),_xlfn.IFNA(VLOOKUP(CONCATENATE(A99,"IE"),'ALL Conditions'!A:E,5,FALSE),"G")),"R")</f>
        <v>G</v>
      </c>
      <c r="R99" s="8" t="str">
        <f>IFERROR(IF(SEARCH("IT",C99,1),_xlfn.IFNA(VLOOKUP(CONCATENATE(A99,"IT"),'ALL Conditions'!A:E,5,FALSE),"G")),"R")</f>
        <v>G</v>
      </c>
      <c r="S99" s="8" t="str">
        <f>IFERROR(IF(SEARCH("LV",C99,1),_xlfn.IFNA(VLOOKUP(CONCATENATE(A99,"LV"),'ALL Conditions'!A:E,5,FALSE),"G")),"R")</f>
        <v>G</v>
      </c>
      <c r="T99" s="8" t="str">
        <f>IFERROR(IF(SEARCH("LT",C99,1),_xlfn.IFNA(VLOOKUP(CONCATENATE(A99,"LT"),'ALL Conditions'!A:E,5,FALSE),"G")),"R")</f>
        <v>G</v>
      </c>
      <c r="U99" s="8" t="str">
        <f>IFERROR(IF(SEARCH("LU",C99,1),_xlfn.IFNA(VLOOKUP(CONCATENATE(A99,"LU"),'ALL Conditions'!A:E,5,FALSE),"G")),"R")</f>
        <v>G</v>
      </c>
      <c r="V99" s="8" t="str">
        <f>IFERROR(IF(SEARCH("MT",C99,1),_xlfn.IFNA(VLOOKUP(CONCATENATE(A99,"MT"),'ALL Conditions'!A:E,5,FALSE),"G")),"R")</f>
        <v>G</v>
      </c>
      <c r="W99" s="8" t="str">
        <f>IFERROR(IF(SEARCH("NL",C99,1),_xlfn.IFNA(VLOOKUP(CONCATENATE(A99,"NL"),'ALL Conditions'!A:E,5,FALSE),"G")),"R")</f>
        <v>G</v>
      </c>
      <c r="X99" s="8" t="str">
        <f>IFERROR(IF(SEARCH("PL",C99,1),_xlfn.IFNA(VLOOKUP(CONCATENATE(A99,"PL"),'ALL Conditions'!A:E,5,FALSE),"G")),"R")</f>
        <v>G</v>
      </c>
      <c r="Y99" s="8" t="str">
        <f>IFERROR(IF(SEARCH("PT",C99,1),_xlfn.IFNA(VLOOKUP(CONCATENATE(A99,"PT"),'ALL Conditions'!A:E,5,FALSE),"G")),"R")</f>
        <v>G</v>
      </c>
      <c r="Z99" s="8" t="str">
        <f>IFERROR(IF(SEARCH("RO",C99,1),_xlfn.IFNA(VLOOKUP(CONCATENATE(A99,"RO"),'ALL Conditions'!A:E,5,FALSE),"G")),"R")</f>
        <v>G</v>
      </c>
      <c r="AA99" s="8" t="str">
        <f>IFERROR(IF(SEARCH("SK",C99,1),_xlfn.IFNA(VLOOKUP(CONCATENATE(A99,"SK"),'ALL Conditions'!A:E,5,FALSE),"G")),"R")</f>
        <v>G</v>
      </c>
      <c r="AB99" s="8" t="str">
        <f>IFERROR(IF(SEARCH("SI",C99,1),_xlfn.IFNA(VLOOKUP(CONCATENATE(A99,"SI"),'ALL Conditions'!A:E,5,FALSE),"G")),"R")</f>
        <v>G</v>
      </c>
      <c r="AC99" s="8" t="str">
        <f>IFERROR(IF(SEARCH("ES",C99,1),_xlfn.IFNA(VLOOKUP(CONCATENATE(A99,"ES"),'ALL Conditions'!A:E,5,FALSE),"G")),"R")</f>
        <v>G</v>
      </c>
      <c r="AD99" s="8" t="str">
        <f>IFERROR(IF(SEARCH("SE",C99,1),_xlfn.IFNA(VLOOKUP(CONCATENATE(A99,"SE"),'ALL Conditions'!A:E,5,FALSE),"G")),"R")</f>
        <v>G</v>
      </c>
    </row>
    <row r="100" spans="1:30">
      <c r="A100" t="s">
        <v>269</v>
      </c>
      <c r="B100" t="s">
        <v>270</v>
      </c>
      <c r="D100" s="9" t="str">
        <f>VLOOKUP(LEN(A100),'Restriction length-level'!A:B,2,FALSE)</f>
        <v>Chapter</v>
      </c>
      <c r="E100" s="8" t="str">
        <f>IFERROR(IF(SEARCH("AT",C100,1),_xlfn.IFNA(VLOOKUP(CONCATENATE(A100,"AT"),'ALL Conditions'!A:E,5,FALSE),"G")),"R")</f>
        <v>R</v>
      </c>
      <c r="F100" s="8" t="str">
        <f>IFERROR(IF(SEARCH("BE",C100,1),_xlfn.IFNA(VLOOKUP(CONCATENATE(A100,"BE"),'ALL Conditions'!A:E,5,FALSE),"G")),"R")</f>
        <v>R</v>
      </c>
      <c r="G100" s="8" t="str">
        <f>IFERROR(IF(SEARCH("BG",C100,1),_xlfn.IFNA(VLOOKUP(CONCATENATE(A100,"BG"),'ALL Conditions'!A:E,5,FALSE),"G")),"R")</f>
        <v>R</v>
      </c>
      <c r="H100" s="8" t="str">
        <f>IFERROR(IF(SEARCH("HR",C100,1),_xlfn.IFNA(VLOOKUP(CONCATENATE(A100,"HR"),'ALL Conditions'!A:E,5,FALSE),"G")),"R")</f>
        <v>R</v>
      </c>
      <c r="I100" s="8" t="str">
        <f>IFERROR(IF(SEARCH("CZ",C100,1),_xlfn.IFNA(VLOOKUP(CONCATENATE(A100,"CZ"),'ALL Conditions'!A:E,5,FALSE),"G")),"R")</f>
        <v>R</v>
      </c>
      <c r="J100" s="8" t="str">
        <f>IFERROR(IF(SEARCH("DK",C100,1),_xlfn.IFNA(VLOOKUP(CONCATENATE(A100,"DK"),'ALL Conditions'!A:E,5,FALSE),"G")),"R")</f>
        <v>R</v>
      </c>
      <c r="K100" s="8" t="str">
        <f>IFERROR(IF(SEARCH("EE",C100,1),_xlfn.IFNA(VLOOKUP(CONCATENATE(A100,"EE"),'ALL Conditions'!A:E,5,FALSE),"G")),"R")</f>
        <v>R</v>
      </c>
      <c r="L100" s="8" t="str">
        <f>IFERROR(IF(SEARCH("FI",C100,1),_xlfn.IFNA(VLOOKUP(CONCATENATE(A100,"FI"),'ALL Conditions'!A:E,5,FALSE),"G")),"R")</f>
        <v>R</v>
      </c>
      <c r="M100" s="8" t="str">
        <f>IFERROR(IF(SEARCH("FR",C100,1),_xlfn.IFNA(VLOOKUP(CONCATENATE(A100,"FR"),'ALL Conditions'!A:E,5,FALSE),"G")),"R")</f>
        <v>R</v>
      </c>
      <c r="N100" s="8" t="str">
        <f>IFERROR(IF(SEARCH("DE",C100,1),_xlfn.IFNA(VLOOKUP(CONCATENATE(A100,"DE"),'ALL Conditions'!A:E,5,FALSE),"G")),"R")</f>
        <v>R</v>
      </c>
      <c r="O100" s="8" t="str">
        <f>IFERROR(IF(SEARCH("GR",C100,1),_xlfn.IFNA(VLOOKUP(CONCATENATE(A100,"GR"),'ALL Conditions'!A:E,5,FALSE),"G")),"R")</f>
        <v>R</v>
      </c>
      <c r="P100" s="8" t="str">
        <f>IFERROR(IF(SEARCH("HU",C100,1),_xlfn.IFNA(VLOOKUP(CONCATENATE(A100,"HU"),'ALL Conditions'!A:E,5,FALSE),"G")),"R")</f>
        <v>R</v>
      </c>
      <c r="Q100" s="8" t="str">
        <f>IFERROR(IF(SEARCH("IE",C100,1),_xlfn.IFNA(VLOOKUP(CONCATENATE(A100,"IE"),'ALL Conditions'!A:E,5,FALSE),"G")),"R")</f>
        <v>R</v>
      </c>
      <c r="R100" s="8" t="str">
        <f>IFERROR(IF(SEARCH("IT",C100,1),_xlfn.IFNA(VLOOKUP(CONCATENATE(A100,"IT"),'ALL Conditions'!A:E,5,FALSE),"G")),"R")</f>
        <v>R</v>
      </c>
      <c r="S100" s="8" t="str">
        <f>IFERROR(IF(SEARCH("LV",C100,1),_xlfn.IFNA(VLOOKUP(CONCATENATE(A100,"LV"),'ALL Conditions'!A:E,5,FALSE),"G")),"R")</f>
        <v>R</v>
      </c>
      <c r="T100" s="8" t="str">
        <f>IFERROR(IF(SEARCH("LT",C100,1),_xlfn.IFNA(VLOOKUP(CONCATENATE(A100,"LT"),'ALL Conditions'!A:E,5,FALSE),"G")),"R")</f>
        <v>R</v>
      </c>
      <c r="U100" s="8" t="str">
        <f>IFERROR(IF(SEARCH("LU",C100,1),_xlfn.IFNA(VLOOKUP(CONCATENATE(A100,"LU"),'ALL Conditions'!A:E,5,FALSE),"G")),"R")</f>
        <v>R</v>
      </c>
      <c r="V100" s="8" t="str">
        <f>IFERROR(IF(SEARCH("MT",C100,1),_xlfn.IFNA(VLOOKUP(CONCATENATE(A100,"MT"),'ALL Conditions'!A:E,5,FALSE),"G")),"R")</f>
        <v>R</v>
      </c>
      <c r="W100" s="8" t="str">
        <f>IFERROR(IF(SEARCH("NL",C100,1),_xlfn.IFNA(VLOOKUP(CONCATENATE(A100,"NL"),'ALL Conditions'!A:E,5,FALSE),"G")),"R")</f>
        <v>R</v>
      </c>
      <c r="X100" s="8" t="str">
        <f>IFERROR(IF(SEARCH("PL",C100,1),_xlfn.IFNA(VLOOKUP(CONCATENATE(A100,"PL"),'ALL Conditions'!A:E,5,FALSE),"G")),"R")</f>
        <v>R</v>
      </c>
      <c r="Y100" s="8" t="str">
        <f>IFERROR(IF(SEARCH("PT",C100,1),_xlfn.IFNA(VLOOKUP(CONCATENATE(A100,"PT"),'ALL Conditions'!A:E,5,FALSE),"G")),"R")</f>
        <v>R</v>
      </c>
      <c r="Z100" s="8" t="str">
        <f>IFERROR(IF(SEARCH("RO",C100,1),_xlfn.IFNA(VLOOKUP(CONCATENATE(A100,"RO"),'ALL Conditions'!A:E,5,FALSE),"G")),"R")</f>
        <v>R</v>
      </c>
      <c r="AA100" s="8" t="str">
        <f>IFERROR(IF(SEARCH("SK",C100,1),_xlfn.IFNA(VLOOKUP(CONCATENATE(A100,"SK"),'ALL Conditions'!A:E,5,FALSE),"G")),"R")</f>
        <v>R</v>
      </c>
      <c r="AB100" s="8" t="str">
        <f>IFERROR(IF(SEARCH("SI",C100,1),_xlfn.IFNA(VLOOKUP(CONCATENATE(A100,"SI"),'ALL Conditions'!A:E,5,FALSE),"G")),"R")</f>
        <v>R</v>
      </c>
      <c r="AC100" s="8" t="str">
        <f>IFERROR(IF(SEARCH("ES",C100,1),_xlfn.IFNA(VLOOKUP(CONCATENATE(A100,"ES"),'ALL Conditions'!A:E,5,FALSE),"G")),"R")</f>
        <v>R</v>
      </c>
      <c r="AD100" s="8" t="str">
        <f>IFERROR(IF(SEARCH("SE",C100,1),_xlfn.IFNA(VLOOKUP(CONCATENATE(A100,"SE"),'ALL Conditions'!A:E,5,FALSE),"G")),"R")</f>
        <v>R</v>
      </c>
    </row>
    <row r="101" spans="1:30">
      <c r="A101" t="s">
        <v>271</v>
      </c>
      <c r="B101" t="s">
        <v>272</v>
      </c>
      <c r="D101" s="9" t="str">
        <f>VLOOKUP(LEN(A101),'Restriction length-level'!A:B,2,FALSE)</f>
        <v>Chapter</v>
      </c>
      <c r="E101" s="8" t="str">
        <f>IFERROR(IF(SEARCH("AT",C101,1),_xlfn.IFNA(VLOOKUP(CONCATENATE(A101,"AT"),'ALL Conditions'!A:E,5,FALSE),"G")),"R")</f>
        <v>R</v>
      </c>
      <c r="F101" s="8" t="str">
        <f>IFERROR(IF(SEARCH("BE",C101,1),_xlfn.IFNA(VLOOKUP(CONCATENATE(A101,"BE"),'ALL Conditions'!A:E,5,FALSE),"G")),"R")</f>
        <v>R</v>
      </c>
      <c r="G101" s="8" t="str">
        <f>IFERROR(IF(SEARCH("BG",C101,1),_xlfn.IFNA(VLOOKUP(CONCATENATE(A101,"BG"),'ALL Conditions'!A:E,5,FALSE),"G")),"R")</f>
        <v>R</v>
      </c>
      <c r="H101" s="8" t="str">
        <f>IFERROR(IF(SEARCH("HR",C101,1),_xlfn.IFNA(VLOOKUP(CONCATENATE(A101,"HR"),'ALL Conditions'!A:E,5,FALSE),"G")),"R")</f>
        <v>R</v>
      </c>
      <c r="I101" s="8" t="str">
        <f>IFERROR(IF(SEARCH("CZ",C101,1),_xlfn.IFNA(VLOOKUP(CONCATENATE(A101,"CZ"),'ALL Conditions'!A:E,5,FALSE),"G")),"R")</f>
        <v>R</v>
      </c>
      <c r="J101" s="8" t="str">
        <f>IFERROR(IF(SEARCH("DK",C101,1),_xlfn.IFNA(VLOOKUP(CONCATENATE(A101,"DK"),'ALL Conditions'!A:E,5,FALSE),"G")),"R")</f>
        <v>R</v>
      </c>
      <c r="K101" s="8" t="str">
        <f>IFERROR(IF(SEARCH("EE",C101,1),_xlfn.IFNA(VLOOKUP(CONCATENATE(A101,"EE"),'ALL Conditions'!A:E,5,FALSE),"G")),"R")</f>
        <v>R</v>
      </c>
      <c r="L101" s="8" t="str">
        <f>IFERROR(IF(SEARCH("FI",C101,1),_xlfn.IFNA(VLOOKUP(CONCATENATE(A101,"FI"),'ALL Conditions'!A:E,5,FALSE),"G")),"R")</f>
        <v>R</v>
      </c>
      <c r="M101" s="8" t="str">
        <f>IFERROR(IF(SEARCH("FR",C101,1),_xlfn.IFNA(VLOOKUP(CONCATENATE(A101,"FR"),'ALL Conditions'!A:E,5,FALSE),"G")),"R")</f>
        <v>R</v>
      </c>
      <c r="N101" s="8" t="str">
        <f>IFERROR(IF(SEARCH("DE",C101,1),_xlfn.IFNA(VLOOKUP(CONCATENATE(A101,"DE"),'ALL Conditions'!A:E,5,FALSE),"G")),"R")</f>
        <v>R</v>
      </c>
      <c r="O101" s="8" t="str">
        <f>IFERROR(IF(SEARCH("GR",C101,1),_xlfn.IFNA(VLOOKUP(CONCATENATE(A101,"GR"),'ALL Conditions'!A:E,5,FALSE),"G")),"R")</f>
        <v>R</v>
      </c>
      <c r="P101" s="8" t="str">
        <f>IFERROR(IF(SEARCH("HU",C101,1),_xlfn.IFNA(VLOOKUP(CONCATENATE(A101,"HU"),'ALL Conditions'!A:E,5,FALSE),"G")),"R")</f>
        <v>R</v>
      </c>
      <c r="Q101" s="8" t="str">
        <f>IFERROR(IF(SEARCH("IE",C101,1),_xlfn.IFNA(VLOOKUP(CONCATENATE(A101,"IE"),'ALL Conditions'!A:E,5,FALSE),"G")),"R")</f>
        <v>R</v>
      </c>
      <c r="R101" s="8" t="str">
        <f>IFERROR(IF(SEARCH("IT",C101,1),_xlfn.IFNA(VLOOKUP(CONCATENATE(A101,"IT"),'ALL Conditions'!A:E,5,FALSE),"G")),"R")</f>
        <v>R</v>
      </c>
      <c r="S101" s="8" t="str">
        <f>IFERROR(IF(SEARCH("LV",C101,1),_xlfn.IFNA(VLOOKUP(CONCATENATE(A101,"LV"),'ALL Conditions'!A:E,5,FALSE),"G")),"R")</f>
        <v>R</v>
      </c>
      <c r="T101" s="8" t="str">
        <f>IFERROR(IF(SEARCH("LT",C101,1),_xlfn.IFNA(VLOOKUP(CONCATENATE(A101,"LT"),'ALL Conditions'!A:E,5,FALSE),"G")),"R")</f>
        <v>R</v>
      </c>
      <c r="U101" s="8" t="str">
        <f>IFERROR(IF(SEARCH("LU",C101,1),_xlfn.IFNA(VLOOKUP(CONCATENATE(A101,"LU"),'ALL Conditions'!A:E,5,FALSE),"G")),"R")</f>
        <v>R</v>
      </c>
      <c r="V101" s="8" t="str">
        <f>IFERROR(IF(SEARCH("MT",C101,1),_xlfn.IFNA(VLOOKUP(CONCATENATE(A101,"MT"),'ALL Conditions'!A:E,5,FALSE),"G")),"R")</f>
        <v>R</v>
      </c>
      <c r="W101" s="8" t="str">
        <f>IFERROR(IF(SEARCH("NL",C101,1),_xlfn.IFNA(VLOOKUP(CONCATENATE(A101,"NL"),'ALL Conditions'!A:E,5,FALSE),"G")),"R")</f>
        <v>R</v>
      </c>
      <c r="X101" s="8" t="str">
        <f>IFERROR(IF(SEARCH("PL",C101,1),_xlfn.IFNA(VLOOKUP(CONCATENATE(A101,"PL"),'ALL Conditions'!A:E,5,FALSE),"G")),"R")</f>
        <v>R</v>
      </c>
      <c r="Y101" s="8" t="str">
        <f>IFERROR(IF(SEARCH("PT",C101,1),_xlfn.IFNA(VLOOKUP(CONCATENATE(A101,"PT"),'ALL Conditions'!A:E,5,FALSE),"G")),"R")</f>
        <v>R</v>
      </c>
      <c r="Z101" s="8" t="str">
        <f>IFERROR(IF(SEARCH("RO",C101,1),_xlfn.IFNA(VLOOKUP(CONCATENATE(A101,"RO"),'ALL Conditions'!A:E,5,FALSE),"G")),"R")</f>
        <v>R</v>
      </c>
      <c r="AA101" s="8" t="str">
        <f>IFERROR(IF(SEARCH("SK",C101,1),_xlfn.IFNA(VLOOKUP(CONCATENATE(A101,"SK"),'ALL Conditions'!A:E,5,FALSE),"G")),"R")</f>
        <v>R</v>
      </c>
      <c r="AB101" s="8" t="str">
        <f>IFERROR(IF(SEARCH("SI",C101,1),_xlfn.IFNA(VLOOKUP(CONCATENATE(A101,"SI"),'ALL Conditions'!A:E,5,FALSE),"G")),"R")</f>
        <v>R</v>
      </c>
      <c r="AC101" s="8" t="str">
        <f>IFERROR(IF(SEARCH("ES",C101,1),_xlfn.IFNA(VLOOKUP(CONCATENATE(A101,"ES"),'ALL Conditions'!A:E,5,FALSE),"G")),"R")</f>
        <v>R</v>
      </c>
      <c r="AD101" s="8" t="str">
        <f>IFERROR(IF(SEARCH("SE",C101,1),_xlfn.IFNA(VLOOKUP(CONCATENATE(A101,"SE"),'ALL Conditions'!A:E,5,FALSE),"G")),"R")</f>
        <v>R</v>
      </c>
    </row>
    <row r="102" spans="1:30">
      <c r="A102" t="s">
        <v>273</v>
      </c>
      <c r="B102" t="s">
        <v>274</v>
      </c>
      <c r="C102" t="s">
        <v>39</v>
      </c>
      <c r="D102" s="9" t="str">
        <f>VLOOKUP(LEN(A102),'Restriction length-level'!A:B,2,FALSE)</f>
        <v>Commodity Code</v>
      </c>
      <c r="E102" s="8" t="str">
        <f>IFERROR(IF(SEARCH("AT",C102,1),_xlfn.IFNA(VLOOKUP(CONCATENATE(A102,"AT"),'ALL Conditions'!A:E,5,FALSE),"G")),"R")</f>
        <v>G</v>
      </c>
      <c r="F102" s="8" t="str">
        <f>IFERROR(IF(SEARCH("BE",C102,1),_xlfn.IFNA(VLOOKUP(CONCATENATE(A102,"BE"),'ALL Conditions'!A:E,5,FALSE),"G")),"R")</f>
        <v>G</v>
      </c>
      <c r="G102" s="8" t="str">
        <f>IFERROR(IF(SEARCH("BG",C102,1),_xlfn.IFNA(VLOOKUP(CONCATENATE(A102,"BG"),'ALL Conditions'!A:E,5,FALSE),"G")),"R")</f>
        <v>G</v>
      </c>
      <c r="H102" s="8" t="str">
        <f>IFERROR(IF(SEARCH("HR",C102,1),_xlfn.IFNA(VLOOKUP(CONCATENATE(A102,"HR"),'ALL Conditions'!A:E,5,FALSE),"G")),"R")</f>
        <v>G</v>
      </c>
      <c r="I102" s="8" t="str">
        <f>IFERROR(IF(SEARCH("CZ",C102,1),_xlfn.IFNA(VLOOKUP(CONCATENATE(A102,"CZ"),'ALL Conditions'!A:E,5,FALSE),"G")),"R")</f>
        <v>G</v>
      </c>
      <c r="J102" s="8" t="str">
        <f>IFERROR(IF(SEARCH("DK",C102,1),_xlfn.IFNA(VLOOKUP(CONCATENATE(A102,"DK"),'ALL Conditions'!A:E,5,FALSE),"G")),"R")</f>
        <v>G</v>
      </c>
      <c r="K102" s="8" t="str">
        <f>IFERROR(IF(SEARCH("EE",C102,1),_xlfn.IFNA(VLOOKUP(CONCATENATE(A102,"EE"),'ALL Conditions'!A:E,5,FALSE),"G")),"R")</f>
        <v>G</v>
      </c>
      <c r="L102" s="8" t="str">
        <f>IFERROR(IF(SEARCH("FI",C102,1),_xlfn.IFNA(VLOOKUP(CONCATENATE(A102,"FI"),'ALL Conditions'!A:E,5,FALSE),"G")),"R")</f>
        <v>G</v>
      </c>
      <c r="M102" s="8" t="str">
        <f>IFERROR(IF(SEARCH("FR",C102,1),_xlfn.IFNA(VLOOKUP(CONCATENATE(A102,"FR"),'ALL Conditions'!A:E,5,FALSE),"G")),"R")</f>
        <v>G</v>
      </c>
      <c r="N102" s="8" t="str">
        <f>IFERROR(IF(SEARCH("DE",C102,1),_xlfn.IFNA(VLOOKUP(CONCATENATE(A102,"DE"),'ALL Conditions'!A:E,5,FALSE),"G")),"R")</f>
        <v>G</v>
      </c>
      <c r="O102" s="8" t="str">
        <f>IFERROR(IF(SEARCH("GR",C102,1),_xlfn.IFNA(VLOOKUP(CONCATENATE(A102,"GR"),'ALL Conditions'!A:E,5,FALSE),"G")),"R")</f>
        <v>G</v>
      </c>
      <c r="P102" s="8" t="str">
        <f>IFERROR(IF(SEARCH("HU",C102,1),_xlfn.IFNA(VLOOKUP(CONCATENATE(A102,"HU"),'ALL Conditions'!A:E,5,FALSE),"G")),"R")</f>
        <v>G</v>
      </c>
      <c r="Q102" s="8" t="str">
        <f>IFERROR(IF(SEARCH("IE",C102,1),_xlfn.IFNA(VLOOKUP(CONCATENATE(A102,"IE"),'ALL Conditions'!A:E,5,FALSE),"G")),"R")</f>
        <v>G</v>
      </c>
      <c r="R102" s="8" t="str">
        <f>IFERROR(IF(SEARCH("IT",C102,1),_xlfn.IFNA(VLOOKUP(CONCATENATE(A102,"IT"),'ALL Conditions'!A:E,5,FALSE),"G")),"R")</f>
        <v>G</v>
      </c>
      <c r="S102" s="8" t="str">
        <f>IFERROR(IF(SEARCH("LV",C102,1),_xlfn.IFNA(VLOOKUP(CONCATENATE(A102,"LV"),'ALL Conditions'!A:E,5,FALSE),"G")),"R")</f>
        <v>G</v>
      </c>
      <c r="T102" s="8" t="str">
        <f>IFERROR(IF(SEARCH("LT",C102,1),_xlfn.IFNA(VLOOKUP(CONCATENATE(A102,"LT"),'ALL Conditions'!A:E,5,FALSE),"G")),"R")</f>
        <v>G</v>
      </c>
      <c r="U102" s="8" t="str">
        <f>IFERROR(IF(SEARCH("LU",C102,1),_xlfn.IFNA(VLOOKUP(CONCATENATE(A102,"LU"),'ALL Conditions'!A:E,5,FALSE),"G")),"R")</f>
        <v>G</v>
      </c>
      <c r="V102" s="8" t="str">
        <f>IFERROR(IF(SEARCH("MT",C102,1),_xlfn.IFNA(VLOOKUP(CONCATENATE(A102,"MT"),'ALL Conditions'!A:E,5,FALSE),"G")),"R")</f>
        <v>G</v>
      </c>
      <c r="W102" s="8" t="str">
        <f>IFERROR(IF(SEARCH("NL",C102,1),_xlfn.IFNA(VLOOKUP(CONCATENATE(A102,"NL"),'ALL Conditions'!A:E,5,FALSE),"G")),"R")</f>
        <v>G</v>
      </c>
      <c r="X102" s="8" t="str">
        <f>IFERROR(IF(SEARCH("PL",C102,1),_xlfn.IFNA(VLOOKUP(CONCATENATE(A102,"PL"),'ALL Conditions'!A:E,5,FALSE),"G")),"R")</f>
        <v>G</v>
      </c>
      <c r="Y102" s="8" t="str">
        <f>IFERROR(IF(SEARCH("PT",C102,1),_xlfn.IFNA(VLOOKUP(CONCATENATE(A102,"PT"),'ALL Conditions'!A:E,5,FALSE),"G")),"R")</f>
        <v>G</v>
      </c>
      <c r="Z102" s="8" t="str">
        <f>IFERROR(IF(SEARCH("RO",C102,1),_xlfn.IFNA(VLOOKUP(CONCATENATE(A102,"RO"),'ALL Conditions'!A:E,5,FALSE),"G")),"R")</f>
        <v>G</v>
      </c>
      <c r="AA102" s="8" t="str">
        <f>IFERROR(IF(SEARCH("SK",C102,1),_xlfn.IFNA(VLOOKUP(CONCATENATE(A102,"SK"),'ALL Conditions'!A:E,5,FALSE),"G")),"R")</f>
        <v>G</v>
      </c>
      <c r="AB102" s="8" t="str">
        <f>IFERROR(IF(SEARCH("SI",C102,1),_xlfn.IFNA(VLOOKUP(CONCATENATE(A102,"SI"),'ALL Conditions'!A:E,5,FALSE),"G")),"R")</f>
        <v>G</v>
      </c>
      <c r="AC102" s="8" t="str">
        <f>IFERROR(IF(SEARCH("ES",C102,1),_xlfn.IFNA(VLOOKUP(CONCATENATE(A102,"ES"),'ALL Conditions'!A:E,5,FALSE),"G")),"R")</f>
        <v>G</v>
      </c>
      <c r="AD102" s="8" t="str">
        <f>IFERROR(IF(SEARCH("SE",C102,1),_xlfn.IFNA(VLOOKUP(CONCATENATE(A102,"SE"),'ALL Conditions'!A:E,5,FALSE),"G")),"R")</f>
        <v>G</v>
      </c>
    </row>
    <row r="103" spans="1:30">
      <c r="A103" t="s">
        <v>276</v>
      </c>
      <c r="B103" t="s">
        <v>277</v>
      </c>
      <c r="D103" s="9" t="str">
        <f>VLOOKUP(LEN(A103),'Restriction length-level'!A:B,2,FALSE)</f>
        <v>Chapter</v>
      </c>
      <c r="E103" s="8" t="str">
        <f>IFERROR(IF(SEARCH("AT",C103,1),_xlfn.IFNA(VLOOKUP(CONCATENATE(A103,"AT"),'ALL Conditions'!A:E,5,FALSE),"G")),"R")</f>
        <v>R</v>
      </c>
      <c r="F103" s="8" t="str">
        <f>IFERROR(IF(SEARCH("BE",C103,1),_xlfn.IFNA(VLOOKUP(CONCATENATE(A103,"BE"),'ALL Conditions'!A:E,5,FALSE),"G")),"R")</f>
        <v>R</v>
      </c>
      <c r="G103" s="8" t="str">
        <f>IFERROR(IF(SEARCH("BG",C103,1),_xlfn.IFNA(VLOOKUP(CONCATENATE(A103,"BG"),'ALL Conditions'!A:E,5,FALSE),"G")),"R")</f>
        <v>R</v>
      </c>
      <c r="H103" s="8" t="str">
        <f>IFERROR(IF(SEARCH("HR",C103,1),_xlfn.IFNA(VLOOKUP(CONCATENATE(A103,"HR"),'ALL Conditions'!A:E,5,FALSE),"G")),"R")</f>
        <v>R</v>
      </c>
      <c r="I103" s="8" t="str">
        <f>IFERROR(IF(SEARCH("CZ",C103,1),_xlfn.IFNA(VLOOKUP(CONCATENATE(A103,"CZ"),'ALL Conditions'!A:E,5,FALSE),"G")),"R")</f>
        <v>R</v>
      </c>
      <c r="J103" s="8" t="str">
        <f>IFERROR(IF(SEARCH("DK",C103,1),_xlfn.IFNA(VLOOKUP(CONCATENATE(A103,"DK"),'ALL Conditions'!A:E,5,FALSE),"G")),"R")</f>
        <v>R</v>
      </c>
      <c r="K103" s="8" t="str">
        <f>IFERROR(IF(SEARCH("EE",C103,1),_xlfn.IFNA(VLOOKUP(CONCATENATE(A103,"EE"),'ALL Conditions'!A:E,5,FALSE),"G")),"R")</f>
        <v>R</v>
      </c>
      <c r="L103" s="8" t="str">
        <f>IFERROR(IF(SEARCH("FI",C103,1),_xlfn.IFNA(VLOOKUP(CONCATENATE(A103,"FI"),'ALL Conditions'!A:E,5,FALSE),"G")),"R")</f>
        <v>R</v>
      </c>
      <c r="M103" s="8" t="str">
        <f>IFERROR(IF(SEARCH("FR",C103,1),_xlfn.IFNA(VLOOKUP(CONCATENATE(A103,"FR"),'ALL Conditions'!A:E,5,FALSE),"G")),"R")</f>
        <v>R</v>
      </c>
      <c r="N103" s="8" t="str">
        <f>IFERROR(IF(SEARCH("DE",C103,1),_xlfn.IFNA(VLOOKUP(CONCATENATE(A103,"DE"),'ALL Conditions'!A:E,5,FALSE),"G")),"R")</f>
        <v>R</v>
      </c>
      <c r="O103" s="8" t="str">
        <f>IFERROR(IF(SEARCH("GR",C103,1),_xlfn.IFNA(VLOOKUP(CONCATENATE(A103,"GR"),'ALL Conditions'!A:E,5,FALSE),"G")),"R")</f>
        <v>R</v>
      </c>
      <c r="P103" s="8" t="str">
        <f>IFERROR(IF(SEARCH("HU",C103,1),_xlfn.IFNA(VLOOKUP(CONCATENATE(A103,"HU"),'ALL Conditions'!A:E,5,FALSE),"G")),"R")</f>
        <v>R</v>
      </c>
      <c r="Q103" s="8" t="str">
        <f>IFERROR(IF(SEARCH("IE",C103,1),_xlfn.IFNA(VLOOKUP(CONCATENATE(A103,"IE"),'ALL Conditions'!A:E,5,FALSE),"G")),"R")</f>
        <v>R</v>
      </c>
      <c r="R103" s="8" t="str">
        <f>IFERROR(IF(SEARCH("IT",C103,1),_xlfn.IFNA(VLOOKUP(CONCATENATE(A103,"IT"),'ALL Conditions'!A:E,5,FALSE),"G")),"R")</f>
        <v>R</v>
      </c>
      <c r="S103" s="8" t="str">
        <f>IFERROR(IF(SEARCH("LV",C103,1),_xlfn.IFNA(VLOOKUP(CONCATENATE(A103,"LV"),'ALL Conditions'!A:E,5,FALSE),"G")),"R")</f>
        <v>R</v>
      </c>
      <c r="T103" s="8" t="str">
        <f>IFERROR(IF(SEARCH("LT",C103,1),_xlfn.IFNA(VLOOKUP(CONCATENATE(A103,"LT"),'ALL Conditions'!A:E,5,FALSE),"G")),"R")</f>
        <v>R</v>
      </c>
      <c r="U103" s="8" t="str">
        <f>IFERROR(IF(SEARCH("LU",C103,1),_xlfn.IFNA(VLOOKUP(CONCATENATE(A103,"LU"),'ALL Conditions'!A:E,5,FALSE),"G")),"R")</f>
        <v>R</v>
      </c>
      <c r="V103" s="8" t="str">
        <f>IFERROR(IF(SEARCH("MT",C103,1),_xlfn.IFNA(VLOOKUP(CONCATENATE(A103,"MT"),'ALL Conditions'!A:E,5,FALSE),"G")),"R")</f>
        <v>R</v>
      </c>
      <c r="W103" s="8" t="str">
        <f>IFERROR(IF(SEARCH("NL",C103,1),_xlfn.IFNA(VLOOKUP(CONCATENATE(A103,"NL"),'ALL Conditions'!A:E,5,FALSE),"G")),"R")</f>
        <v>R</v>
      </c>
      <c r="X103" s="8" t="str">
        <f>IFERROR(IF(SEARCH("PL",C103,1),_xlfn.IFNA(VLOOKUP(CONCATENATE(A103,"PL"),'ALL Conditions'!A:E,5,FALSE),"G")),"R")</f>
        <v>R</v>
      </c>
      <c r="Y103" s="8" t="str">
        <f>IFERROR(IF(SEARCH("PT",C103,1),_xlfn.IFNA(VLOOKUP(CONCATENATE(A103,"PT"),'ALL Conditions'!A:E,5,FALSE),"G")),"R")</f>
        <v>R</v>
      </c>
      <c r="Z103" s="8" t="str">
        <f>IFERROR(IF(SEARCH("RO",C103,1),_xlfn.IFNA(VLOOKUP(CONCATENATE(A103,"RO"),'ALL Conditions'!A:E,5,FALSE),"G")),"R")</f>
        <v>R</v>
      </c>
      <c r="AA103" s="8" t="str">
        <f>IFERROR(IF(SEARCH("SK",C103,1),_xlfn.IFNA(VLOOKUP(CONCATENATE(A103,"SK"),'ALL Conditions'!A:E,5,FALSE),"G")),"R")</f>
        <v>R</v>
      </c>
      <c r="AB103" s="8" t="str">
        <f>IFERROR(IF(SEARCH("SI",C103,1),_xlfn.IFNA(VLOOKUP(CONCATENATE(A103,"SI"),'ALL Conditions'!A:E,5,FALSE),"G")),"R")</f>
        <v>R</v>
      </c>
      <c r="AC103" s="8" t="str">
        <f>IFERROR(IF(SEARCH("ES",C103,1),_xlfn.IFNA(VLOOKUP(CONCATENATE(A103,"ES"),'ALL Conditions'!A:E,5,FALSE),"G")),"R")</f>
        <v>R</v>
      </c>
      <c r="AD103" s="8" t="str">
        <f>IFERROR(IF(SEARCH("SE",C103,1),_xlfn.IFNA(VLOOKUP(CONCATENATE(A103,"SE"),'ALL Conditions'!A:E,5,FALSE),"G")),"R")</f>
        <v>R</v>
      </c>
    </row>
    <row r="104" spans="1:30">
      <c r="A104" t="s">
        <v>278</v>
      </c>
      <c r="B104" t="s">
        <v>279</v>
      </c>
      <c r="C104" t="s">
        <v>747</v>
      </c>
      <c r="D104" s="9" t="str">
        <f>VLOOKUP(LEN(A104),'Restriction length-level'!A:B,2,FALSE)</f>
        <v>Commodity Code</v>
      </c>
      <c r="E104" s="8" t="str">
        <f>IFERROR(IF(SEARCH("AT",C104,1),_xlfn.IFNA(VLOOKUP(CONCATENATE(A104,"AT"),'ALL Conditions'!A:E,5,FALSE),"G")),"R")</f>
        <v>R</v>
      </c>
      <c r="F104" s="8" t="str">
        <f>IFERROR(IF(SEARCH("BE",C104,1),_xlfn.IFNA(VLOOKUP(CONCATENATE(A104,"BE"),'ALL Conditions'!A:E,5,FALSE),"G")),"R")</f>
        <v>R</v>
      </c>
      <c r="G104" s="8" t="str">
        <f>IFERROR(IF(SEARCH("BG",C104,1),_xlfn.IFNA(VLOOKUP(CONCATENATE(A104,"BG"),'ALL Conditions'!A:E,5,FALSE),"G")),"R")</f>
        <v>R</v>
      </c>
      <c r="H104" s="8" t="str">
        <f>IFERROR(IF(SEARCH("HR",C104,1),_xlfn.IFNA(VLOOKUP(CONCATENATE(A104,"HR"),'ALL Conditions'!A:E,5,FALSE),"G")),"R")</f>
        <v>R</v>
      </c>
      <c r="I104" s="8" t="str">
        <f>IFERROR(IF(SEARCH("CZ",C104,1),_xlfn.IFNA(VLOOKUP(CONCATENATE(A104,"CZ"),'ALL Conditions'!A:E,5,FALSE),"G")),"R")</f>
        <v>R</v>
      </c>
      <c r="J104" s="8" t="str">
        <f>IFERROR(IF(SEARCH("DK",C104,1),_xlfn.IFNA(VLOOKUP(CONCATENATE(A104,"DK"),'ALL Conditions'!A:E,5,FALSE),"G")),"R")</f>
        <v>R</v>
      </c>
      <c r="K104" s="8" t="str">
        <f>IFERROR(IF(SEARCH("EE",C104,1),_xlfn.IFNA(VLOOKUP(CONCATENATE(A104,"EE"),'ALL Conditions'!A:E,5,FALSE),"G")),"R")</f>
        <v>R</v>
      </c>
      <c r="L104" s="8" t="str">
        <f>IFERROR(IF(SEARCH("FI",C104,1),_xlfn.IFNA(VLOOKUP(CONCATENATE(A104,"FI"),'ALL Conditions'!A:E,5,FALSE),"G")),"R")</f>
        <v>R</v>
      </c>
      <c r="M104" s="8" t="str">
        <f>IFERROR(IF(SEARCH("FR",C104,1),_xlfn.IFNA(VLOOKUP(CONCATENATE(A104,"FR"),'ALL Conditions'!A:E,5,FALSE),"G")),"R")</f>
        <v>R</v>
      </c>
      <c r="N104" s="8" t="str">
        <f>IFERROR(IF(SEARCH("DE",C104,1),_xlfn.IFNA(VLOOKUP(CONCATENATE(A104,"DE"),'ALL Conditions'!A:E,5,FALSE),"G")),"R")</f>
        <v>R</v>
      </c>
      <c r="O104" s="8" t="str">
        <f>IFERROR(IF(SEARCH("GR",C104,1),_xlfn.IFNA(VLOOKUP(CONCATENATE(A104,"GR"),'ALL Conditions'!A:E,5,FALSE),"G")),"R")</f>
        <v>R</v>
      </c>
      <c r="P104" s="8" t="str">
        <f>IFERROR(IF(SEARCH("HU",C104,1),_xlfn.IFNA(VLOOKUP(CONCATENATE(A104,"HU"),'ALL Conditions'!A:E,5,FALSE),"G")),"R")</f>
        <v>R</v>
      </c>
      <c r="Q104" s="8" t="str">
        <f>IFERROR(IF(SEARCH("IE",C104,1),_xlfn.IFNA(VLOOKUP(CONCATENATE(A104,"IE"),'ALL Conditions'!A:E,5,FALSE),"G")),"R")</f>
        <v>R</v>
      </c>
      <c r="R104" s="8" t="str">
        <f>IFERROR(IF(SEARCH("IT",C104,1),_xlfn.IFNA(VLOOKUP(CONCATENATE(A104,"IT"),'ALL Conditions'!A:E,5,FALSE),"G")),"R")</f>
        <v>R</v>
      </c>
      <c r="S104" s="8" t="str">
        <f>IFERROR(IF(SEARCH("LV",C104,1),_xlfn.IFNA(VLOOKUP(CONCATENATE(A104,"LV"),'ALL Conditions'!A:E,5,FALSE),"G")),"R")</f>
        <v>R</v>
      </c>
      <c r="T104" s="8" t="str">
        <f>IFERROR(IF(SEARCH("LT",C104,1),_xlfn.IFNA(VLOOKUP(CONCATENATE(A104,"LT"),'ALL Conditions'!A:E,5,FALSE),"G")),"R")</f>
        <v>R</v>
      </c>
      <c r="U104" s="8" t="str">
        <f>IFERROR(IF(SEARCH("LU",C104,1),_xlfn.IFNA(VLOOKUP(CONCATENATE(A104,"LU"),'ALL Conditions'!A:E,5,FALSE),"G")),"R")</f>
        <v>R</v>
      </c>
      <c r="V104" s="8" t="str">
        <f>IFERROR(IF(SEARCH("MT",C104,1),_xlfn.IFNA(VLOOKUP(CONCATENATE(A104,"MT"),'ALL Conditions'!A:E,5,FALSE),"G")),"R")</f>
        <v>R</v>
      </c>
      <c r="W104" s="8" t="str">
        <f>IFERROR(IF(SEARCH("NL",C104,1),_xlfn.IFNA(VLOOKUP(CONCATENATE(A104,"NL"),'ALL Conditions'!A:E,5,FALSE),"G")),"R")</f>
        <v>R</v>
      </c>
      <c r="X104" s="8" t="str">
        <f>IFERROR(IF(SEARCH("PL",C104,1),_xlfn.IFNA(VLOOKUP(CONCATENATE(A104,"PL"),'ALL Conditions'!A:E,5,FALSE),"G")),"R")</f>
        <v>R</v>
      </c>
      <c r="Y104" s="8" t="str">
        <f>IFERROR(IF(SEARCH("PT",C104,1),_xlfn.IFNA(VLOOKUP(CONCATENATE(A104,"PT"),'ALL Conditions'!A:E,5,FALSE),"G")),"R")</f>
        <v>R</v>
      </c>
      <c r="Z104" s="8" t="str">
        <f>IFERROR(IF(SEARCH("RO",C104,1),_xlfn.IFNA(VLOOKUP(CONCATENATE(A104,"RO"),'ALL Conditions'!A:E,5,FALSE),"G")),"R")</f>
        <v>R</v>
      </c>
      <c r="AA104" s="8" t="str">
        <f>IFERROR(IF(SEARCH("SK",C104,1),_xlfn.IFNA(VLOOKUP(CONCATENATE(A104,"SK"),'ALL Conditions'!A:E,5,FALSE),"G")),"R")</f>
        <v>R</v>
      </c>
      <c r="AB104" s="8" t="str">
        <f>IFERROR(IF(SEARCH("SI",C104,1),_xlfn.IFNA(VLOOKUP(CONCATENATE(A104,"SI"),'ALL Conditions'!A:E,5,FALSE),"G")),"R")</f>
        <v>R</v>
      </c>
      <c r="AC104" s="8" t="str">
        <f>IFERROR(IF(SEARCH("ES",C104,1),_xlfn.IFNA(VLOOKUP(CONCATENATE(A104,"ES"),'ALL Conditions'!A:E,5,FALSE),"G")),"R")</f>
        <v>R</v>
      </c>
      <c r="AD104" s="8" t="str">
        <f>IFERROR(IF(SEARCH("SE",C104,1),_xlfn.IFNA(VLOOKUP(CONCATENATE(A104,"SE"),'ALL Conditions'!A:E,5,FALSE),"G")),"R")</f>
        <v>R</v>
      </c>
    </row>
    <row r="105" spans="1:30">
      <c r="A105" t="s">
        <v>281</v>
      </c>
      <c r="B105" t="s">
        <v>282</v>
      </c>
      <c r="C105" t="s">
        <v>748</v>
      </c>
      <c r="D105" s="9" t="str">
        <f>VLOOKUP(LEN(A105),'Restriction length-level'!A:B,2,FALSE)</f>
        <v>Commodity Code</v>
      </c>
      <c r="E105" s="8" t="str">
        <f>IFERROR(IF(SEARCH("AT",C105,1),_xlfn.IFNA(VLOOKUP(CONCATENATE(A105,"AT"),'ALL Conditions'!A:E,5,FALSE),"G")),"R")</f>
        <v>G</v>
      </c>
      <c r="F105" s="8" t="str">
        <f>IFERROR(IF(SEARCH("BE",C105,1),_xlfn.IFNA(VLOOKUP(CONCATENATE(A105,"BE"),'ALL Conditions'!A:E,5,FALSE),"G")),"R")</f>
        <v>G</v>
      </c>
      <c r="G105" s="8" t="str">
        <f>IFERROR(IF(SEARCH("BG",C105,1),_xlfn.IFNA(VLOOKUP(CONCATENATE(A105,"BG"),'ALL Conditions'!A:E,5,FALSE),"G")),"R")</f>
        <v>G</v>
      </c>
      <c r="H105" s="8" t="str">
        <f>IFERROR(IF(SEARCH("HR",C105,1),_xlfn.IFNA(VLOOKUP(CONCATENATE(A105,"HR"),'ALL Conditions'!A:E,5,FALSE),"G")),"R")</f>
        <v>G</v>
      </c>
      <c r="I105" s="8" t="str">
        <f>IFERROR(IF(SEARCH("CZ",C105,1),_xlfn.IFNA(VLOOKUP(CONCATENATE(A105,"CZ"),'ALL Conditions'!A:E,5,FALSE),"G")),"R")</f>
        <v>G</v>
      </c>
      <c r="J105" s="8" t="str">
        <f>IFERROR(IF(SEARCH("DK",C105,1),_xlfn.IFNA(VLOOKUP(CONCATENATE(A105,"DK"),'ALL Conditions'!A:E,5,FALSE),"G")),"R")</f>
        <v>G</v>
      </c>
      <c r="K105" s="8" t="str">
        <f>IFERROR(IF(SEARCH("EE",C105,1),_xlfn.IFNA(VLOOKUP(CONCATENATE(A105,"EE"),'ALL Conditions'!A:E,5,FALSE),"G")),"R")</f>
        <v>G</v>
      </c>
      <c r="L105" s="8" t="str">
        <f>IFERROR(IF(SEARCH("FI",C105,1),_xlfn.IFNA(VLOOKUP(CONCATENATE(A105,"FI"),'ALL Conditions'!A:E,5,FALSE),"G")),"R")</f>
        <v>G</v>
      </c>
      <c r="M105" s="8" t="str">
        <f>IFERROR(IF(SEARCH("FR",C105,1),_xlfn.IFNA(VLOOKUP(CONCATENATE(A105,"FR"),'ALL Conditions'!A:E,5,FALSE),"G")),"R")</f>
        <v>G</v>
      </c>
      <c r="N105" s="8" t="str">
        <f>IFERROR(IF(SEARCH("DE",C105,1),_xlfn.IFNA(VLOOKUP(CONCATENATE(A105,"DE"),'ALL Conditions'!A:E,5,FALSE),"G")),"R")</f>
        <v>G</v>
      </c>
      <c r="O105" s="8" t="str">
        <f>IFERROR(IF(SEARCH("GR",C105,1),_xlfn.IFNA(VLOOKUP(CONCATENATE(A105,"GR"),'ALL Conditions'!A:E,5,FALSE),"G")),"R")</f>
        <v>G</v>
      </c>
      <c r="P105" s="8" t="str">
        <f>IFERROR(IF(SEARCH("HU",C105,1),_xlfn.IFNA(VLOOKUP(CONCATENATE(A105,"HU"),'ALL Conditions'!A:E,5,FALSE),"G")),"R")</f>
        <v>G</v>
      </c>
      <c r="Q105" s="8" t="str">
        <f>IFERROR(IF(SEARCH("IE",C105,1),_xlfn.IFNA(VLOOKUP(CONCATENATE(A105,"IE"),'ALL Conditions'!A:E,5,FALSE),"G")),"R")</f>
        <v>G</v>
      </c>
      <c r="R105" s="8" t="str">
        <f>IFERROR(IF(SEARCH("IT",C105,1),_xlfn.IFNA(VLOOKUP(CONCATENATE(A105,"IT"),'ALL Conditions'!A:E,5,FALSE),"G")),"R")</f>
        <v>R</v>
      </c>
      <c r="S105" s="8" t="str">
        <f>IFERROR(IF(SEARCH("LV",C105,1),_xlfn.IFNA(VLOOKUP(CONCATENATE(A105,"LV"),'ALL Conditions'!A:E,5,FALSE),"G")),"R")</f>
        <v>G</v>
      </c>
      <c r="T105" s="8" t="str">
        <f>IFERROR(IF(SEARCH("LT",C105,1),_xlfn.IFNA(VLOOKUP(CONCATENATE(A105,"LT"),'ALL Conditions'!A:E,5,FALSE),"G")),"R")</f>
        <v>G</v>
      </c>
      <c r="U105" s="8" t="str">
        <f>IFERROR(IF(SEARCH("LU",C105,1),_xlfn.IFNA(VLOOKUP(CONCATENATE(A105,"LU"),'ALL Conditions'!A:E,5,FALSE),"G")),"R")</f>
        <v>G</v>
      </c>
      <c r="V105" s="8" t="str">
        <f>IFERROR(IF(SEARCH("MT",C105,1),_xlfn.IFNA(VLOOKUP(CONCATENATE(A105,"MT"),'ALL Conditions'!A:E,5,FALSE),"G")),"R")</f>
        <v>G</v>
      </c>
      <c r="W105" s="8" t="str">
        <f>IFERROR(IF(SEARCH("NL",C105,1),_xlfn.IFNA(VLOOKUP(CONCATENATE(A105,"NL"),'ALL Conditions'!A:E,5,FALSE),"G")),"R")</f>
        <v>G</v>
      </c>
      <c r="X105" s="8" t="str">
        <f>IFERROR(IF(SEARCH("PL",C105,1),_xlfn.IFNA(VLOOKUP(CONCATENATE(A105,"PL"),'ALL Conditions'!A:E,5,FALSE),"G")),"R")</f>
        <v>G</v>
      </c>
      <c r="Y105" s="8" t="str">
        <f>IFERROR(IF(SEARCH("PT",C105,1),_xlfn.IFNA(VLOOKUP(CONCATENATE(A105,"PT"),'ALL Conditions'!A:E,5,FALSE),"G")),"R")</f>
        <v>G</v>
      </c>
      <c r="Z105" s="8" t="str">
        <f>IFERROR(IF(SEARCH("RO",C105,1),_xlfn.IFNA(VLOOKUP(CONCATENATE(A105,"RO"),'ALL Conditions'!A:E,5,FALSE),"G")),"R")</f>
        <v>G</v>
      </c>
      <c r="AA105" s="8" t="str">
        <f>IFERROR(IF(SEARCH("SK",C105,1),_xlfn.IFNA(VLOOKUP(CONCATENATE(A105,"SK"),'ALL Conditions'!A:E,5,FALSE),"G")),"R")</f>
        <v>G</v>
      </c>
      <c r="AB105" s="8" t="str">
        <f>IFERROR(IF(SEARCH("SI",C105,1),_xlfn.IFNA(VLOOKUP(CONCATENATE(A105,"SI"),'ALL Conditions'!A:E,5,FALSE),"G")),"R")</f>
        <v>G</v>
      </c>
      <c r="AC105" s="8" t="str">
        <f>IFERROR(IF(SEARCH("ES",C105,1),_xlfn.IFNA(VLOOKUP(CONCATENATE(A105,"ES"),'ALL Conditions'!A:E,5,FALSE),"G")),"R")</f>
        <v>G</v>
      </c>
      <c r="AD105" s="8" t="str">
        <f>IFERROR(IF(SEARCH("SE",C105,1),_xlfn.IFNA(VLOOKUP(CONCATENATE(A105,"SE"),'ALL Conditions'!A:E,5,FALSE),"G")),"R")</f>
        <v>G</v>
      </c>
    </row>
    <row r="106" spans="1:30">
      <c r="A106" t="s">
        <v>283</v>
      </c>
      <c r="B106" t="s">
        <v>284</v>
      </c>
      <c r="C106" t="s">
        <v>747</v>
      </c>
      <c r="D106" s="9" t="str">
        <f>VLOOKUP(LEN(A106),'Restriction length-level'!A:B,2,FALSE)</f>
        <v>Commodity Code</v>
      </c>
      <c r="E106" s="8" t="str">
        <f>IFERROR(IF(SEARCH("AT",C106,1),_xlfn.IFNA(VLOOKUP(CONCATENATE(A106,"AT"),'ALL Conditions'!A:E,5,FALSE),"G")),"R")</f>
        <v>R</v>
      </c>
      <c r="F106" s="8" t="str">
        <f>IFERROR(IF(SEARCH("BE",C106,1),_xlfn.IFNA(VLOOKUP(CONCATENATE(A106,"BE"),'ALL Conditions'!A:E,5,FALSE),"G")),"R")</f>
        <v>R</v>
      </c>
      <c r="G106" s="8" t="str">
        <f>IFERROR(IF(SEARCH("BG",C106,1),_xlfn.IFNA(VLOOKUP(CONCATENATE(A106,"BG"),'ALL Conditions'!A:E,5,FALSE),"G")),"R")</f>
        <v>R</v>
      </c>
      <c r="H106" s="8" t="str">
        <f>IFERROR(IF(SEARCH("HR",C106,1),_xlfn.IFNA(VLOOKUP(CONCATENATE(A106,"HR"),'ALL Conditions'!A:E,5,FALSE),"G")),"R")</f>
        <v>R</v>
      </c>
      <c r="I106" s="8" t="str">
        <f>IFERROR(IF(SEARCH("CZ",C106,1),_xlfn.IFNA(VLOOKUP(CONCATENATE(A106,"CZ"),'ALL Conditions'!A:E,5,FALSE),"G")),"R")</f>
        <v>R</v>
      </c>
      <c r="J106" s="8" t="str">
        <f>IFERROR(IF(SEARCH("DK",C106,1),_xlfn.IFNA(VLOOKUP(CONCATENATE(A106,"DK"),'ALL Conditions'!A:E,5,FALSE),"G")),"R")</f>
        <v>R</v>
      </c>
      <c r="K106" s="8" t="str">
        <f>IFERROR(IF(SEARCH("EE",C106,1),_xlfn.IFNA(VLOOKUP(CONCATENATE(A106,"EE"),'ALL Conditions'!A:E,5,FALSE),"G")),"R")</f>
        <v>R</v>
      </c>
      <c r="L106" s="8" t="str">
        <f>IFERROR(IF(SEARCH("FI",C106,1),_xlfn.IFNA(VLOOKUP(CONCATENATE(A106,"FI"),'ALL Conditions'!A:E,5,FALSE),"G")),"R")</f>
        <v>R</v>
      </c>
      <c r="M106" s="8" t="str">
        <f>IFERROR(IF(SEARCH("FR",C106,1),_xlfn.IFNA(VLOOKUP(CONCATENATE(A106,"FR"),'ALL Conditions'!A:E,5,FALSE),"G")),"R")</f>
        <v>R</v>
      </c>
      <c r="N106" s="8" t="str">
        <f>IFERROR(IF(SEARCH("DE",C106,1),_xlfn.IFNA(VLOOKUP(CONCATENATE(A106,"DE"),'ALL Conditions'!A:E,5,FALSE),"G")),"R")</f>
        <v>R</v>
      </c>
      <c r="O106" s="8" t="str">
        <f>IFERROR(IF(SEARCH("GR",C106,1),_xlfn.IFNA(VLOOKUP(CONCATENATE(A106,"GR"),'ALL Conditions'!A:E,5,FALSE),"G")),"R")</f>
        <v>R</v>
      </c>
      <c r="P106" s="8" t="str">
        <f>IFERROR(IF(SEARCH("HU",C106,1),_xlfn.IFNA(VLOOKUP(CONCATENATE(A106,"HU"),'ALL Conditions'!A:E,5,FALSE),"G")),"R")</f>
        <v>R</v>
      </c>
      <c r="Q106" s="8" t="str">
        <f>IFERROR(IF(SEARCH("IE",C106,1),_xlfn.IFNA(VLOOKUP(CONCATENATE(A106,"IE"),'ALL Conditions'!A:E,5,FALSE),"G")),"R")</f>
        <v>R</v>
      </c>
      <c r="R106" s="8" t="str">
        <f>IFERROR(IF(SEARCH("IT",C106,1),_xlfn.IFNA(VLOOKUP(CONCATENATE(A106,"IT"),'ALL Conditions'!A:E,5,FALSE),"G")),"R")</f>
        <v>R</v>
      </c>
      <c r="S106" s="8" t="str">
        <f>IFERROR(IF(SEARCH("LV",C106,1),_xlfn.IFNA(VLOOKUP(CONCATENATE(A106,"LV"),'ALL Conditions'!A:E,5,FALSE),"G")),"R")</f>
        <v>R</v>
      </c>
      <c r="T106" s="8" t="str">
        <f>IFERROR(IF(SEARCH("LT",C106,1),_xlfn.IFNA(VLOOKUP(CONCATENATE(A106,"LT"),'ALL Conditions'!A:E,5,FALSE),"G")),"R")</f>
        <v>R</v>
      </c>
      <c r="U106" s="8" t="str">
        <f>IFERROR(IF(SEARCH("LU",C106,1),_xlfn.IFNA(VLOOKUP(CONCATENATE(A106,"LU"),'ALL Conditions'!A:E,5,FALSE),"G")),"R")</f>
        <v>R</v>
      </c>
      <c r="V106" s="8" t="str">
        <f>IFERROR(IF(SEARCH("MT",C106,1),_xlfn.IFNA(VLOOKUP(CONCATENATE(A106,"MT"),'ALL Conditions'!A:E,5,FALSE),"G")),"R")</f>
        <v>R</v>
      </c>
      <c r="W106" s="8" t="str">
        <f>IFERROR(IF(SEARCH("NL",C106,1),_xlfn.IFNA(VLOOKUP(CONCATENATE(A106,"NL"),'ALL Conditions'!A:E,5,FALSE),"G")),"R")</f>
        <v>R</v>
      </c>
      <c r="X106" s="8" t="str">
        <f>IFERROR(IF(SEARCH("PL",C106,1),_xlfn.IFNA(VLOOKUP(CONCATENATE(A106,"PL"),'ALL Conditions'!A:E,5,FALSE),"G")),"R")</f>
        <v>R</v>
      </c>
      <c r="Y106" s="8" t="str">
        <f>IFERROR(IF(SEARCH("PT",C106,1),_xlfn.IFNA(VLOOKUP(CONCATENATE(A106,"PT"),'ALL Conditions'!A:E,5,FALSE),"G")),"R")</f>
        <v>R</v>
      </c>
      <c r="Z106" s="8" t="str">
        <f>IFERROR(IF(SEARCH("RO",C106,1),_xlfn.IFNA(VLOOKUP(CONCATENATE(A106,"RO"),'ALL Conditions'!A:E,5,FALSE),"G")),"R")</f>
        <v>R</v>
      </c>
      <c r="AA106" s="8" t="str">
        <f>IFERROR(IF(SEARCH("SK",C106,1),_xlfn.IFNA(VLOOKUP(CONCATENATE(A106,"SK"),'ALL Conditions'!A:E,5,FALSE),"G")),"R")</f>
        <v>R</v>
      </c>
      <c r="AB106" s="8" t="str">
        <f>IFERROR(IF(SEARCH("SI",C106,1),_xlfn.IFNA(VLOOKUP(CONCATENATE(A106,"SI"),'ALL Conditions'!A:E,5,FALSE),"G")),"R")</f>
        <v>R</v>
      </c>
      <c r="AC106" s="8" t="str">
        <f>IFERROR(IF(SEARCH("ES",C106,1),_xlfn.IFNA(VLOOKUP(CONCATENATE(A106,"ES"),'ALL Conditions'!A:E,5,FALSE),"G")),"R")</f>
        <v>R</v>
      </c>
      <c r="AD106" s="8" t="str">
        <f>IFERROR(IF(SEARCH("SE",C106,1),_xlfn.IFNA(VLOOKUP(CONCATENATE(A106,"SE"),'ALL Conditions'!A:E,5,FALSE),"G")),"R")</f>
        <v>R</v>
      </c>
    </row>
    <row r="107" spans="1:30">
      <c r="A107" t="s">
        <v>285</v>
      </c>
      <c r="B107" t="s">
        <v>286</v>
      </c>
      <c r="C107" t="s">
        <v>748</v>
      </c>
      <c r="D107" s="9" t="str">
        <f>VLOOKUP(LEN(A107),'Restriction length-level'!A:B,2,FALSE)</f>
        <v>Commodity Code</v>
      </c>
      <c r="E107" s="8" t="str">
        <f>IFERROR(IF(SEARCH("AT",C107,1),_xlfn.IFNA(VLOOKUP(CONCATENATE(A107,"AT"),'ALL Conditions'!A:E,5,FALSE),"G")),"R")</f>
        <v>G</v>
      </c>
      <c r="F107" s="8" t="str">
        <f>IFERROR(IF(SEARCH("BE",C107,1),_xlfn.IFNA(VLOOKUP(CONCATENATE(A107,"BE"),'ALL Conditions'!A:E,5,FALSE),"G")),"R")</f>
        <v>G</v>
      </c>
      <c r="G107" s="8" t="str">
        <f>IFERROR(IF(SEARCH("BG",C107,1),_xlfn.IFNA(VLOOKUP(CONCATENATE(A107,"BG"),'ALL Conditions'!A:E,5,FALSE),"G")),"R")</f>
        <v>G</v>
      </c>
      <c r="H107" s="8" t="str">
        <f>IFERROR(IF(SEARCH("HR",C107,1),_xlfn.IFNA(VLOOKUP(CONCATENATE(A107,"HR"),'ALL Conditions'!A:E,5,FALSE),"G")),"R")</f>
        <v>G</v>
      </c>
      <c r="I107" s="8" t="str">
        <f>IFERROR(IF(SEARCH("CZ",C107,1),_xlfn.IFNA(VLOOKUP(CONCATENATE(A107,"CZ"),'ALL Conditions'!A:E,5,FALSE),"G")),"R")</f>
        <v>G</v>
      </c>
      <c r="J107" s="8" t="str">
        <f>IFERROR(IF(SEARCH("DK",C107,1),_xlfn.IFNA(VLOOKUP(CONCATENATE(A107,"DK"),'ALL Conditions'!A:E,5,FALSE),"G")),"R")</f>
        <v>G</v>
      </c>
      <c r="K107" s="8" t="str">
        <f>IFERROR(IF(SEARCH("EE",C107,1),_xlfn.IFNA(VLOOKUP(CONCATENATE(A107,"EE"),'ALL Conditions'!A:E,5,FALSE),"G")),"R")</f>
        <v>G</v>
      </c>
      <c r="L107" s="8" t="str">
        <f>IFERROR(IF(SEARCH("FI",C107,1),_xlfn.IFNA(VLOOKUP(CONCATENATE(A107,"FI"),'ALL Conditions'!A:E,5,FALSE),"G")),"R")</f>
        <v>G</v>
      </c>
      <c r="M107" s="8" t="str">
        <f>IFERROR(IF(SEARCH("FR",C107,1),_xlfn.IFNA(VLOOKUP(CONCATENATE(A107,"FR"),'ALL Conditions'!A:E,5,FALSE),"G")),"R")</f>
        <v>G</v>
      </c>
      <c r="N107" s="8" t="str">
        <f>IFERROR(IF(SEARCH("DE",C107,1),_xlfn.IFNA(VLOOKUP(CONCATENATE(A107,"DE"),'ALL Conditions'!A:E,5,FALSE),"G")),"R")</f>
        <v>G</v>
      </c>
      <c r="O107" s="8" t="str">
        <f>IFERROR(IF(SEARCH("GR",C107,1),_xlfn.IFNA(VLOOKUP(CONCATENATE(A107,"GR"),'ALL Conditions'!A:E,5,FALSE),"G")),"R")</f>
        <v>G</v>
      </c>
      <c r="P107" s="8" t="str">
        <f>IFERROR(IF(SEARCH("HU",C107,1),_xlfn.IFNA(VLOOKUP(CONCATENATE(A107,"HU"),'ALL Conditions'!A:E,5,FALSE),"G")),"R")</f>
        <v>G</v>
      </c>
      <c r="Q107" s="8" t="str">
        <f>IFERROR(IF(SEARCH("IE",C107,1),_xlfn.IFNA(VLOOKUP(CONCATENATE(A107,"IE"),'ALL Conditions'!A:E,5,FALSE),"G")),"R")</f>
        <v>G</v>
      </c>
      <c r="R107" s="8" t="str">
        <f>IFERROR(IF(SEARCH("IT",C107,1),_xlfn.IFNA(VLOOKUP(CONCATENATE(A107,"IT"),'ALL Conditions'!A:E,5,FALSE),"G")),"R")</f>
        <v>R</v>
      </c>
      <c r="S107" s="8" t="str">
        <f>IFERROR(IF(SEARCH("LV",C107,1),_xlfn.IFNA(VLOOKUP(CONCATENATE(A107,"LV"),'ALL Conditions'!A:E,5,FALSE),"G")),"R")</f>
        <v>G</v>
      </c>
      <c r="T107" s="8" t="str">
        <f>IFERROR(IF(SEARCH("LT",C107,1),_xlfn.IFNA(VLOOKUP(CONCATENATE(A107,"LT"),'ALL Conditions'!A:E,5,FALSE),"G")),"R")</f>
        <v>G</v>
      </c>
      <c r="U107" s="8" t="str">
        <f>IFERROR(IF(SEARCH("LU",C107,1),_xlfn.IFNA(VLOOKUP(CONCATENATE(A107,"LU"),'ALL Conditions'!A:E,5,FALSE),"G")),"R")</f>
        <v>G</v>
      </c>
      <c r="V107" s="8" t="str">
        <f>IFERROR(IF(SEARCH("MT",C107,1),_xlfn.IFNA(VLOOKUP(CONCATENATE(A107,"MT"),'ALL Conditions'!A:E,5,FALSE),"G")),"R")</f>
        <v>G</v>
      </c>
      <c r="W107" s="8" t="str">
        <f>IFERROR(IF(SEARCH("NL",C107,1),_xlfn.IFNA(VLOOKUP(CONCATENATE(A107,"NL"),'ALL Conditions'!A:E,5,FALSE),"G")),"R")</f>
        <v>G</v>
      </c>
      <c r="X107" s="8" t="str">
        <f>IFERROR(IF(SEARCH("PL",C107,1),_xlfn.IFNA(VLOOKUP(CONCATENATE(A107,"PL"),'ALL Conditions'!A:E,5,FALSE),"G")),"R")</f>
        <v>G</v>
      </c>
      <c r="Y107" s="8" t="str">
        <f>IFERROR(IF(SEARCH("PT",C107,1),_xlfn.IFNA(VLOOKUP(CONCATENATE(A107,"PT"),'ALL Conditions'!A:E,5,FALSE),"G")),"R")</f>
        <v>G</v>
      </c>
      <c r="Z107" s="8" t="str">
        <f>IFERROR(IF(SEARCH("RO",C107,1),_xlfn.IFNA(VLOOKUP(CONCATENATE(A107,"RO"),'ALL Conditions'!A:E,5,FALSE),"G")),"R")</f>
        <v>G</v>
      </c>
      <c r="AA107" s="8" t="str">
        <f>IFERROR(IF(SEARCH("SK",C107,1),_xlfn.IFNA(VLOOKUP(CONCATENATE(A107,"SK"),'ALL Conditions'!A:E,5,FALSE),"G")),"R")</f>
        <v>G</v>
      </c>
      <c r="AB107" s="8" t="str">
        <f>IFERROR(IF(SEARCH("SI",C107,1),_xlfn.IFNA(VLOOKUP(CONCATENATE(A107,"SI"),'ALL Conditions'!A:E,5,FALSE),"G")),"R")</f>
        <v>G</v>
      </c>
      <c r="AC107" s="8" t="str">
        <f>IFERROR(IF(SEARCH("ES",C107,1),_xlfn.IFNA(VLOOKUP(CONCATENATE(A107,"ES"),'ALL Conditions'!A:E,5,FALSE),"G")),"R")</f>
        <v>G</v>
      </c>
      <c r="AD107" s="8" t="str">
        <f>IFERROR(IF(SEARCH("SE",C107,1),_xlfn.IFNA(VLOOKUP(CONCATENATE(A107,"SE"),'ALL Conditions'!A:E,5,FALSE),"G")),"R")</f>
        <v>G</v>
      </c>
    </row>
    <row r="108" spans="1:30">
      <c r="A108" t="s">
        <v>287</v>
      </c>
      <c r="B108" t="s">
        <v>288</v>
      </c>
      <c r="C108" t="s">
        <v>747</v>
      </c>
      <c r="D108" s="9" t="str">
        <f>VLOOKUP(LEN(A108),'Restriction length-level'!A:B,2,FALSE)</f>
        <v>Commodity Code</v>
      </c>
      <c r="E108" s="8" t="str">
        <f>IFERROR(IF(SEARCH("AT",C108,1),_xlfn.IFNA(VLOOKUP(CONCATENATE(A108,"AT"),'ALL Conditions'!A:E,5,FALSE),"G")),"R")</f>
        <v>R</v>
      </c>
      <c r="F108" s="8" t="str">
        <f>IFERROR(IF(SEARCH("BE",C108,1),_xlfn.IFNA(VLOOKUP(CONCATENATE(A108,"BE"),'ALL Conditions'!A:E,5,FALSE),"G")),"R")</f>
        <v>R</v>
      </c>
      <c r="G108" s="8" t="str">
        <f>IFERROR(IF(SEARCH("BG",C108,1),_xlfn.IFNA(VLOOKUP(CONCATENATE(A108,"BG"),'ALL Conditions'!A:E,5,FALSE),"G")),"R")</f>
        <v>R</v>
      </c>
      <c r="H108" s="8" t="str">
        <f>IFERROR(IF(SEARCH("HR",C108,1),_xlfn.IFNA(VLOOKUP(CONCATENATE(A108,"HR"),'ALL Conditions'!A:E,5,FALSE),"G")),"R")</f>
        <v>R</v>
      </c>
      <c r="I108" s="8" t="str">
        <f>IFERROR(IF(SEARCH("CZ",C108,1),_xlfn.IFNA(VLOOKUP(CONCATENATE(A108,"CZ"),'ALL Conditions'!A:E,5,FALSE),"G")),"R")</f>
        <v>R</v>
      </c>
      <c r="J108" s="8" t="str">
        <f>IFERROR(IF(SEARCH("DK",C108,1),_xlfn.IFNA(VLOOKUP(CONCATENATE(A108,"DK"),'ALL Conditions'!A:E,5,FALSE),"G")),"R")</f>
        <v>R</v>
      </c>
      <c r="K108" s="8" t="str">
        <f>IFERROR(IF(SEARCH("EE",C108,1),_xlfn.IFNA(VLOOKUP(CONCATENATE(A108,"EE"),'ALL Conditions'!A:E,5,FALSE),"G")),"R")</f>
        <v>R</v>
      </c>
      <c r="L108" s="8" t="str">
        <f>IFERROR(IF(SEARCH("FI",C108,1),_xlfn.IFNA(VLOOKUP(CONCATENATE(A108,"FI"),'ALL Conditions'!A:E,5,FALSE),"G")),"R")</f>
        <v>R</v>
      </c>
      <c r="M108" s="8" t="str">
        <f>IFERROR(IF(SEARCH("FR",C108,1),_xlfn.IFNA(VLOOKUP(CONCATENATE(A108,"FR"),'ALL Conditions'!A:E,5,FALSE),"G")),"R")</f>
        <v>R</v>
      </c>
      <c r="N108" s="8" t="str">
        <f>IFERROR(IF(SEARCH("DE",C108,1),_xlfn.IFNA(VLOOKUP(CONCATENATE(A108,"DE"),'ALL Conditions'!A:E,5,FALSE),"G")),"R")</f>
        <v>R</v>
      </c>
      <c r="O108" s="8" t="str">
        <f>IFERROR(IF(SEARCH("GR",C108,1),_xlfn.IFNA(VLOOKUP(CONCATENATE(A108,"GR"),'ALL Conditions'!A:E,5,FALSE),"G")),"R")</f>
        <v>R</v>
      </c>
      <c r="P108" s="8" t="str">
        <f>IFERROR(IF(SEARCH("HU",C108,1),_xlfn.IFNA(VLOOKUP(CONCATENATE(A108,"HU"),'ALL Conditions'!A:E,5,FALSE),"G")),"R")</f>
        <v>R</v>
      </c>
      <c r="Q108" s="8" t="str">
        <f>IFERROR(IF(SEARCH("IE",C108,1),_xlfn.IFNA(VLOOKUP(CONCATENATE(A108,"IE"),'ALL Conditions'!A:E,5,FALSE),"G")),"R")</f>
        <v>R</v>
      </c>
      <c r="R108" s="8" t="str">
        <f>IFERROR(IF(SEARCH("IT",C108,1),_xlfn.IFNA(VLOOKUP(CONCATENATE(A108,"IT"),'ALL Conditions'!A:E,5,FALSE),"G")),"R")</f>
        <v>R</v>
      </c>
      <c r="S108" s="8" t="str">
        <f>IFERROR(IF(SEARCH("LV",C108,1),_xlfn.IFNA(VLOOKUP(CONCATENATE(A108,"LV"),'ALL Conditions'!A:E,5,FALSE),"G")),"R")</f>
        <v>R</v>
      </c>
      <c r="T108" s="8" t="str">
        <f>IFERROR(IF(SEARCH("LT",C108,1),_xlfn.IFNA(VLOOKUP(CONCATENATE(A108,"LT"),'ALL Conditions'!A:E,5,FALSE),"G")),"R")</f>
        <v>R</v>
      </c>
      <c r="U108" s="8" t="str">
        <f>IFERROR(IF(SEARCH("LU",C108,1),_xlfn.IFNA(VLOOKUP(CONCATENATE(A108,"LU"),'ALL Conditions'!A:E,5,FALSE),"G")),"R")</f>
        <v>R</v>
      </c>
      <c r="V108" s="8" t="str">
        <f>IFERROR(IF(SEARCH("MT",C108,1),_xlfn.IFNA(VLOOKUP(CONCATENATE(A108,"MT"),'ALL Conditions'!A:E,5,FALSE),"G")),"R")</f>
        <v>R</v>
      </c>
      <c r="W108" s="8" t="str">
        <f>IFERROR(IF(SEARCH("NL",C108,1),_xlfn.IFNA(VLOOKUP(CONCATENATE(A108,"NL"),'ALL Conditions'!A:E,5,FALSE),"G")),"R")</f>
        <v>R</v>
      </c>
      <c r="X108" s="8" t="str">
        <f>IFERROR(IF(SEARCH("PL",C108,1),_xlfn.IFNA(VLOOKUP(CONCATENATE(A108,"PL"),'ALL Conditions'!A:E,5,FALSE),"G")),"R")</f>
        <v>R</v>
      </c>
      <c r="Y108" s="8" t="str">
        <f>IFERROR(IF(SEARCH("PT",C108,1),_xlfn.IFNA(VLOOKUP(CONCATENATE(A108,"PT"),'ALL Conditions'!A:E,5,FALSE),"G")),"R")</f>
        <v>R</v>
      </c>
      <c r="Z108" s="8" t="str">
        <f>IFERROR(IF(SEARCH("RO",C108,1),_xlfn.IFNA(VLOOKUP(CONCATENATE(A108,"RO"),'ALL Conditions'!A:E,5,FALSE),"G")),"R")</f>
        <v>R</v>
      </c>
      <c r="AA108" s="8" t="str">
        <f>IFERROR(IF(SEARCH("SK",C108,1),_xlfn.IFNA(VLOOKUP(CONCATENATE(A108,"SK"),'ALL Conditions'!A:E,5,FALSE),"G")),"R")</f>
        <v>R</v>
      </c>
      <c r="AB108" s="8" t="str">
        <f>IFERROR(IF(SEARCH("SI",C108,1),_xlfn.IFNA(VLOOKUP(CONCATENATE(A108,"SI"),'ALL Conditions'!A:E,5,FALSE),"G")),"R")</f>
        <v>R</v>
      </c>
      <c r="AC108" s="8" t="str">
        <f>IFERROR(IF(SEARCH("ES",C108,1),_xlfn.IFNA(VLOOKUP(CONCATENATE(A108,"ES"),'ALL Conditions'!A:E,5,FALSE),"G")),"R")</f>
        <v>R</v>
      </c>
      <c r="AD108" s="8" t="str">
        <f>IFERROR(IF(SEARCH("SE",C108,1),_xlfn.IFNA(VLOOKUP(CONCATENATE(A108,"SE"),'ALL Conditions'!A:E,5,FALSE),"G")),"R")</f>
        <v>R</v>
      </c>
    </row>
    <row r="109" spans="1:30">
      <c r="A109" t="s">
        <v>289</v>
      </c>
      <c r="B109" t="s">
        <v>290</v>
      </c>
      <c r="C109" t="s">
        <v>748</v>
      </c>
      <c r="D109" s="9" t="str">
        <f>VLOOKUP(LEN(A109),'Restriction length-level'!A:B,2,FALSE)</f>
        <v>Commodity Code</v>
      </c>
      <c r="E109" s="8" t="str">
        <f>IFERROR(IF(SEARCH("AT",C109,1),_xlfn.IFNA(VLOOKUP(CONCATENATE(A109,"AT"),'ALL Conditions'!A:E,5,FALSE),"G")),"R")</f>
        <v>G</v>
      </c>
      <c r="F109" s="8" t="str">
        <f>IFERROR(IF(SEARCH("BE",C109,1),_xlfn.IFNA(VLOOKUP(CONCATENATE(A109,"BE"),'ALL Conditions'!A:E,5,FALSE),"G")),"R")</f>
        <v>G</v>
      </c>
      <c r="G109" s="8" t="str">
        <f>IFERROR(IF(SEARCH("BG",C109,1),_xlfn.IFNA(VLOOKUP(CONCATENATE(A109,"BG"),'ALL Conditions'!A:E,5,FALSE),"G")),"R")</f>
        <v>G</v>
      </c>
      <c r="H109" s="8" t="str">
        <f>IFERROR(IF(SEARCH("HR",C109,1),_xlfn.IFNA(VLOOKUP(CONCATENATE(A109,"HR"),'ALL Conditions'!A:E,5,FALSE),"G")),"R")</f>
        <v>G</v>
      </c>
      <c r="I109" s="8" t="str">
        <f>IFERROR(IF(SEARCH("CZ",C109,1),_xlfn.IFNA(VLOOKUP(CONCATENATE(A109,"CZ"),'ALL Conditions'!A:E,5,FALSE),"G")),"R")</f>
        <v>G</v>
      </c>
      <c r="J109" s="8" t="str">
        <f>IFERROR(IF(SEARCH("DK",C109,1),_xlfn.IFNA(VLOOKUP(CONCATENATE(A109,"DK"),'ALL Conditions'!A:E,5,FALSE),"G")),"R")</f>
        <v>G</v>
      </c>
      <c r="K109" s="8" t="str">
        <f>IFERROR(IF(SEARCH("EE",C109,1),_xlfn.IFNA(VLOOKUP(CONCATENATE(A109,"EE"),'ALL Conditions'!A:E,5,FALSE),"G")),"R")</f>
        <v>G</v>
      </c>
      <c r="L109" s="8" t="str">
        <f>IFERROR(IF(SEARCH("FI",C109,1),_xlfn.IFNA(VLOOKUP(CONCATENATE(A109,"FI"),'ALL Conditions'!A:E,5,FALSE),"G")),"R")</f>
        <v>G</v>
      </c>
      <c r="M109" s="8" t="str">
        <f>IFERROR(IF(SEARCH("FR",C109,1),_xlfn.IFNA(VLOOKUP(CONCATENATE(A109,"FR"),'ALL Conditions'!A:E,5,FALSE),"G")),"R")</f>
        <v>G</v>
      </c>
      <c r="N109" s="8" t="str">
        <f>IFERROR(IF(SEARCH("DE",C109,1),_xlfn.IFNA(VLOOKUP(CONCATENATE(A109,"DE"),'ALL Conditions'!A:E,5,FALSE),"G")),"R")</f>
        <v>G</v>
      </c>
      <c r="O109" s="8" t="str">
        <f>IFERROR(IF(SEARCH("GR",C109,1),_xlfn.IFNA(VLOOKUP(CONCATENATE(A109,"GR"),'ALL Conditions'!A:E,5,FALSE),"G")),"R")</f>
        <v>G</v>
      </c>
      <c r="P109" s="8" t="str">
        <f>IFERROR(IF(SEARCH("HU",C109,1),_xlfn.IFNA(VLOOKUP(CONCATENATE(A109,"HU"),'ALL Conditions'!A:E,5,FALSE),"G")),"R")</f>
        <v>G</v>
      </c>
      <c r="Q109" s="8" t="str">
        <f>IFERROR(IF(SEARCH("IE",C109,1),_xlfn.IFNA(VLOOKUP(CONCATENATE(A109,"IE"),'ALL Conditions'!A:E,5,FALSE),"G")),"R")</f>
        <v>G</v>
      </c>
      <c r="R109" s="8" t="str">
        <f>IFERROR(IF(SEARCH("IT",C109,1),_xlfn.IFNA(VLOOKUP(CONCATENATE(A109,"IT"),'ALL Conditions'!A:E,5,FALSE),"G")),"R")</f>
        <v>R</v>
      </c>
      <c r="S109" s="8" t="str">
        <f>IFERROR(IF(SEARCH("LV",C109,1),_xlfn.IFNA(VLOOKUP(CONCATENATE(A109,"LV"),'ALL Conditions'!A:E,5,FALSE),"G")),"R")</f>
        <v>G</v>
      </c>
      <c r="T109" s="8" t="str">
        <f>IFERROR(IF(SEARCH("LT",C109,1),_xlfn.IFNA(VLOOKUP(CONCATENATE(A109,"LT"),'ALL Conditions'!A:E,5,FALSE),"G")),"R")</f>
        <v>G</v>
      </c>
      <c r="U109" s="8" t="str">
        <f>IFERROR(IF(SEARCH("LU",C109,1),_xlfn.IFNA(VLOOKUP(CONCATENATE(A109,"LU"),'ALL Conditions'!A:E,5,FALSE),"G")),"R")</f>
        <v>G</v>
      </c>
      <c r="V109" s="8" t="str">
        <f>IFERROR(IF(SEARCH("MT",C109,1),_xlfn.IFNA(VLOOKUP(CONCATENATE(A109,"MT"),'ALL Conditions'!A:E,5,FALSE),"G")),"R")</f>
        <v>G</v>
      </c>
      <c r="W109" s="8" t="str">
        <f>IFERROR(IF(SEARCH("NL",C109,1),_xlfn.IFNA(VLOOKUP(CONCATENATE(A109,"NL"),'ALL Conditions'!A:E,5,FALSE),"G")),"R")</f>
        <v>G</v>
      </c>
      <c r="X109" s="8" t="str">
        <f>IFERROR(IF(SEARCH("PL",C109,1),_xlfn.IFNA(VLOOKUP(CONCATENATE(A109,"PL"),'ALL Conditions'!A:E,5,FALSE),"G")),"R")</f>
        <v>G</v>
      </c>
      <c r="Y109" s="8" t="str">
        <f>IFERROR(IF(SEARCH("PT",C109,1),_xlfn.IFNA(VLOOKUP(CONCATENATE(A109,"PT"),'ALL Conditions'!A:E,5,FALSE),"G")),"R")</f>
        <v>G</v>
      </c>
      <c r="Z109" s="8" t="str">
        <f>IFERROR(IF(SEARCH("RO",C109,1),_xlfn.IFNA(VLOOKUP(CONCATENATE(A109,"RO"),'ALL Conditions'!A:E,5,FALSE),"G")),"R")</f>
        <v>G</v>
      </c>
      <c r="AA109" s="8" t="str">
        <f>IFERROR(IF(SEARCH("SK",C109,1),_xlfn.IFNA(VLOOKUP(CONCATENATE(A109,"SK"),'ALL Conditions'!A:E,5,FALSE),"G")),"R")</f>
        <v>G</v>
      </c>
      <c r="AB109" s="8" t="str">
        <f>IFERROR(IF(SEARCH("SI",C109,1),_xlfn.IFNA(VLOOKUP(CONCATENATE(A109,"SI"),'ALL Conditions'!A:E,5,FALSE),"G")),"R")</f>
        <v>G</v>
      </c>
      <c r="AC109" s="8" t="str">
        <f>IFERROR(IF(SEARCH("ES",C109,1),_xlfn.IFNA(VLOOKUP(CONCATENATE(A109,"ES"),'ALL Conditions'!A:E,5,FALSE),"G")),"R")</f>
        <v>G</v>
      </c>
      <c r="AD109" s="8" t="str">
        <f>IFERROR(IF(SEARCH("SE",C109,1),_xlfn.IFNA(VLOOKUP(CONCATENATE(A109,"SE"),'ALL Conditions'!A:E,5,FALSE),"G")),"R")</f>
        <v>G</v>
      </c>
    </row>
    <row r="110" spans="1:30">
      <c r="A110" t="s">
        <v>291</v>
      </c>
      <c r="B110" t="s">
        <v>292</v>
      </c>
      <c r="C110" t="s">
        <v>748</v>
      </c>
      <c r="D110" s="9" t="str">
        <f>VLOOKUP(LEN(A110),'Restriction length-level'!A:B,2,FALSE)</f>
        <v>Commodity Code</v>
      </c>
      <c r="E110" s="8" t="str">
        <f>IFERROR(IF(SEARCH("AT",C110,1),_xlfn.IFNA(VLOOKUP(CONCATENATE(A110,"AT"),'ALL Conditions'!A:E,5,FALSE),"G")),"R")</f>
        <v>G</v>
      </c>
      <c r="F110" s="8" t="str">
        <f>IFERROR(IF(SEARCH("BE",C110,1),_xlfn.IFNA(VLOOKUP(CONCATENATE(A110,"BE"),'ALL Conditions'!A:E,5,FALSE),"G")),"R")</f>
        <v>G</v>
      </c>
      <c r="G110" s="8" t="str">
        <f>IFERROR(IF(SEARCH("BG",C110,1),_xlfn.IFNA(VLOOKUP(CONCATENATE(A110,"BG"),'ALL Conditions'!A:E,5,FALSE),"G")),"R")</f>
        <v>G</v>
      </c>
      <c r="H110" s="8" t="str">
        <f>IFERROR(IF(SEARCH("HR",C110,1),_xlfn.IFNA(VLOOKUP(CONCATENATE(A110,"HR"),'ALL Conditions'!A:E,5,FALSE),"G")),"R")</f>
        <v>G</v>
      </c>
      <c r="I110" s="8" t="str">
        <f>IFERROR(IF(SEARCH("CZ",C110,1),_xlfn.IFNA(VLOOKUP(CONCATENATE(A110,"CZ"),'ALL Conditions'!A:E,5,FALSE),"G")),"R")</f>
        <v>G</v>
      </c>
      <c r="J110" s="8" t="str">
        <f>IFERROR(IF(SEARCH("DK",C110,1),_xlfn.IFNA(VLOOKUP(CONCATENATE(A110,"DK"),'ALL Conditions'!A:E,5,FALSE),"G")),"R")</f>
        <v>G</v>
      </c>
      <c r="K110" s="8" t="str">
        <f>IFERROR(IF(SEARCH("EE",C110,1),_xlfn.IFNA(VLOOKUP(CONCATENATE(A110,"EE"),'ALL Conditions'!A:E,5,FALSE),"G")),"R")</f>
        <v>G</v>
      </c>
      <c r="L110" s="8" t="str">
        <f>IFERROR(IF(SEARCH("FI",C110,1),_xlfn.IFNA(VLOOKUP(CONCATENATE(A110,"FI"),'ALL Conditions'!A:E,5,FALSE),"G")),"R")</f>
        <v>G</v>
      </c>
      <c r="M110" s="8" t="str">
        <f>IFERROR(IF(SEARCH("FR",C110,1),_xlfn.IFNA(VLOOKUP(CONCATENATE(A110,"FR"),'ALL Conditions'!A:E,5,FALSE),"G")),"R")</f>
        <v>G</v>
      </c>
      <c r="N110" s="8" t="str">
        <f>IFERROR(IF(SEARCH("DE",C110,1),_xlfn.IFNA(VLOOKUP(CONCATENATE(A110,"DE"),'ALL Conditions'!A:E,5,FALSE),"G")),"R")</f>
        <v>G</v>
      </c>
      <c r="O110" s="8" t="str">
        <f>IFERROR(IF(SEARCH("GR",C110,1),_xlfn.IFNA(VLOOKUP(CONCATENATE(A110,"GR"),'ALL Conditions'!A:E,5,FALSE),"G")),"R")</f>
        <v>G</v>
      </c>
      <c r="P110" s="8" t="str">
        <f>IFERROR(IF(SEARCH("HU",C110,1),_xlfn.IFNA(VLOOKUP(CONCATENATE(A110,"HU"),'ALL Conditions'!A:E,5,FALSE),"G")),"R")</f>
        <v>G</v>
      </c>
      <c r="Q110" s="8" t="str">
        <f>IFERROR(IF(SEARCH("IE",C110,1),_xlfn.IFNA(VLOOKUP(CONCATENATE(A110,"IE"),'ALL Conditions'!A:E,5,FALSE),"G")),"R")</f>
        <v>G</v>
      </c>
      <c r="R110" s="8" t="str">
        <f>IFERROR(IF(SEARCH("IT",C110,1),_xlfn.IFNA(VLOOKUP(CONCATENATE(A110,"IT"),'ALL Conditions'!A:E,5,FALSE),"G")),"R")</f>
        <v>R</v>
      </c>
      <c r="S110" s="8" t="str">
        <f>IFERROR(IF(SEARCH("LV",C110,1),_xlfn.IFNA(VLOOKUP(CONCATENATE(A110,"LV"),'ALL Conditions'!A:E,5,FALSE),"G")),"R")</f>
        <v>G</v>
      </c>
      <c r="T110" s="8" t="str">
        <f>IFERROR(IF(SEARCH("LT",C110,1),_xlfn.IFNA(VLOOKUP(CONCATENATE(A110,"LT"),'ALL Conditions'!A:E,5,FALSE),"G")),"R")</f>
        <v>G</v>
      </c>
      <c r="U110" s="8" t="str">
        <f>IFERROR(IF(SEARCH("LU",C110,1),_xlfn.IFNA(VLOOKUP(CONCATENATE(A110,"LU"),'ALL Conditions'!A:E,5,FALSE),"G")),"R")</f>
        <v>G</v>
      </c>
      <c r="V110" s="8" t="str">
        <f>IFERROR(IF(SEARCH("MT",C110,1),_xlfn.IFNA(VLOOKUP(CONCATENATE(A110,"MT"),'ALL Conditions'!A:E,5,FALSE),"G")),"R")</f>
        <v>G</v>
      </c>
      <c r="W110" s="8" t="str">
        <f>IFERROR(IF(SEARCH("NL",C110,1),_xlfn.IFNA(VLOOKUP(CONCATENATE(A110,"NL"),'ALL Conditions'!A:E,5,FALSE),"G")),"R")</f>
        <v>G</v>
      </c>
      <c r="X110" s="8" t="str">
        <f>IFERROR(IF(SEARCH("PL",C110,1),_xlfn.IFNA(VLOOKUP(CONCATENATE(A110,"PL"),'ALL Conditions'!A:E,5,FALSE),"G")),"R")</f>
        <v>G</v>
      </c>
      <c r="Y110" s="8" t="str">
        <f>IFERROR(IF(SEARCH("PT",C110,1),_xlfn.IFNA(VLOOKUP(CONCATENATE(A110,"PT"),'ALL Conditions'!A:E,5,FALSE),"G")),"R")</f>
        <v>G</v>
      </c>
      <c r="Z110" s="8" t="str">
        <f>IFERROR(IF(SEARCH("RO",C110,1),_xlfn.IFNA(VLOOKUP(CONCATENATE(A110,"RO"),'ALL Conditions'!A:E,5,FALSE),"G")),"R")</f>
        <v>G</v>
      </c>
      <c r="AA110" s="8" t="str">
        <f>IFERROR(IF(SEARCH("SK",C110,1),_xlfn.IFNA(VLOOKUP(CONCATENATE(A110,"SK"),'ALL Conditions'!A:E,5,FALSE),"G")),"R")</f>
        <v>G</v>
      </c>
      <c r="AB110" s="8" t="str">
        <f>IFERROR(IF(SEARCH("SI",C110,1),_xlfn.IFNA(VLOOKUP(CONCATENATE(A110,"SI"),'ALL Conditions'!A:E,5,FALSE),"G")),"R")</f>
        <v>G</v>
      </c>
      <c r="AC110" s="8" t="str">
        <f>IFERROR(IF(SEARCH("ES",C110,1),_xlfn.IFNA(VLOOKUP(CONCATENATE(A110,"ES"),'ALL Conditions'!A:E,5,FALSE),"G")),"R")</f>
        <v>G</v>
      </c>
      <c r="AD110" s="8" t="str">
        <f>IFERROR(IF(SEARCH("SE",C110,1),_xlfn.IFNA(VLOOKUP(CONCATENATE(A110,"SE"),'ALL Conditions'!A:E,5,FALSE),"G")),"R")</f>
        <v>G</v>
      </c>
    </row>
    <row r="111" spans="1:30">
      <c r="A111" t="s">
        <v>293</v>
      </c>
      <c r="B111" t="s">
        <v>294</v>
      </c>
      <c r="C111" t="s">
        <v>748</v>
      </c>
      <c r="D111" s="9" t="str">
        <f>VLOOKUP(LEN(A111),'Restriction length-level'!A:B,2,FALSE)</f>
        <v>Commodity Code</v>
      </c>
      <c r="E111" s="8" t="str">
        <f>IFERROR(IF(SEARCH("AT",C111,1),_xlfn.IFNA(VLOOKUP(CONCATENATE(A111,"AT"),'ALL Conditions'!A:E,5,FALSE),"G")),"R")</f>
        <v>G</v>
      </c>
      <c r="F111" s="8" t="str">
        <f>IFERROR(IF(SEARCH("BE",C111,1),_xlfn.IFNA(VLOOKUP(CONCATENATE(A111,"BE"),'ALL Conditions'!A:E,5,FALSE),"G")),"R")</f>
        <v>G</v>
      </c>
      <c r="G111" s="8" t="str">
        <f>IFERROR(IF(SEARCH("BG",C111,1),_xlfn.IFNA(VLOOKUP(CONCATENATE(A111,"BG"),'ALL Conditions'!A:E,5,FALSE),"G")),"R")</f>
        <v>G</v>
      </c>
      <c r="H111" s="8" t="str">
        <f>IFERROR(IF(SEARCH("HR",C111,1),_xlfn.IFNA(VLOOKUP(CONCATENATE(A111,"HR"),'ALL Conditions'!A:E,5,FALSE),"G")),"R")</f>
        <v>G</v>
      </c>
      <c r="I111" s="8" t="str">
        <f>IFERROR(IF(SEARCH("CZ",C111,1),_xlfn.IFNA(VLOOKUP(CONCATENATE(A111,"CZ"),'ALL Conditions'!A:E,5,FALSE),"G")),"R")</f>
        <v>G</v>
      </c>
      <c r="J111" s="8" t="str">
        <f>IFERROR(IF(SEARCH("DK",C111,1),_xlfn.IFNA(VLOOKUP(CONCATENATE(A111,"DK"),'ALL Conditions'!A:E,5,FALSE),"G")),"R")</f>
        <v>G</v>
      </c>
      <c r="K111" s="8" t="str">
        <f>IFERROR(IF(SEARCH("EE",C111,1),_xlfn.IFNA(VLOOKUP(CONCATENATE(A111,"EE"),'ALL Conditions'!A:E,5,FALSE),"G")),"R")</f>
        <v>G</v>
      </c>
      <c r="L111" s="8" t="str">
        <f>IFERROR(IF(SEARCH("FI",C111,1),_xlfn.IFNA(VLOOKUP(CONCATENATE(A111,"FI"),'ALL Conditions'!A:E,5,FALSE),"G")),"R")</f>
        <v>G</v>
      </c>
      <c r="M111" s="8" t="str">
        <f>IFERROR(IF(SEARCH("FR",C111,1),_xlfn.IFNA(VLOOKUP(CONCATENATE(A111,"FR"),'ALL Conditions'!A:E,5,FALSE),"G")),"R")</f>
        <v>G</v>
      </c>
      <c r="N111" s="8" t="str">
        <f>IFERROR(IF(SEARCH("DE",C111,1),_xlfn.IFNA(VLOOKUP(CONCATENATE(A111,"DE"),'ALL Conditions'!A:E,5,FALSE),"G")),"R")</f>
        <v>G</v>
      </c>
      <c r="O111" s="8" t="str">
        <f>IFERROR(IF(SEARCH("GR",C111,1),_xlfn.IFNA(VLOOKUP(CONCATENATE(A111,"GR"),'ALL Conditions'!A:E,5,FALSE),"G")),"R")</f>
        <v>G</v>
      </c>
      <c r="P111" s="8" t="str">
        <f>IFERROR(IF(SEARCH("HU",C111,1),_xlfn.IFNA(VLOOKUP(CONCATENATE(A111,"HU"),'ALL Conditions'!A:E,5,FALSE),"G")),"R")</f>
        <v>G</v>
      </c>
      <c r="Q111" s="8" t="str">
        <f>IFERROR(IF(SEARCH("IE",C111,1),_xlfn.IFNA(VLOOKUP(CONCATENATE(A111,"IE"),'ALL Conditions'!A:E,5,FALSE),"G")),"R")</f>
        <v>G</v>
      </c>
      <c r="R111" s="8" t="str">
        <f>IFERROR(IF(SEARCH("IT",C111,1),_xlfn.IFNA(VLOOKUP(CONCATENATE(A111,"IT"),'ALL Conditions'!A:E,5,FALSE),"G")),"R")</f>
        <v>R</v>
      </c>
      <c r="S111" s="8" t="str">
        <f>IFERROR(IF(SEARCH("LV",C111,1),_xlfn.IFNA(VLOOKUP(CONCATENATE(A111,"LV"),'ALL Conditions'!A:E,5,FALSE),"G")),"R")</f>
        <v>G</v>
      </c>
      <c r="T111" s="8" t="str">
        <f>IFERROR(IF(SEARCH("LT",C111,1),_xlfn.IFNA(VLOOKUP(CONCATENATE(A111,"LT"),'ALL Conditions'!A:E,5,FALSE),"G")),"R")</f>
        <v>G</v>
      </c>
      <c r="U111" s="8" t="str">
        <f>IFERROR(IF(SEARCH("LU",C111,1),_xlfn.IFNA(VLOOKUP(CONCATENATE(A111,"LU"),'ALL Conditions'!A:E,5,FALSE),"G")),"R")</f>
        <v>G</v>
      </c>
      <c r="V111" s="8" t="str">
        <f>IFERROR(IF(SEARCH("MT",C111,1),_xlfn.IFNA(VLOOKUP(CONCATENATE(A111,"MT"),'ALL Conditions'!A:E,5,FALSE),"G")),"R")</f>
        <v>G</v>
      </c>
      <c r="W111" s="8" t="str">
        <f>IFERROR(IF(SEARCH("NL",C111,1),_xlfn.IFNA(VLOOKUP(CONCATENATE(A111,"NL"),'ALL Conditions'!A:E,5,FALSE),"G")),"R")</f>
        <v>G</v>
      </c>
      <c r="X111" s="8" t="str">
        <f>IFERROR(IF(SEARCH("PL",C111,1),_xlfn.IFNA(VLOOKUP(CONCATENATE(A111,"PL"),'ALL Conditions'!A:E,5,FALSE),"G")),"R")</f>
        <v>G</v>
      </c>
      <c r="Y111" s="8" t="str">
        <f>IFERROR(IF(SEARCH("PT",C111,1),_xlfn.IFNA(VLOOKUP(CONCATENATE(A111,"PT"),'ALL Conditions'!A:E,5,FALSE),"G")),"R")</f>
        <v>G</v>
      </c>
      <c r="Z111" s="8" t="str">
        <f>IFERROR(IF(SEARCH("RO",C111,1),_xlfn.IFNA(VLOOKUP(CONCATENATE(A111,"RO"),'ALL Conditions'!A:E,5,FALSE),"G")),"R")</f>
        <v>G</v>
      </c>
      <c r="AA111" s="8" t="str">
        <f>IFERROR(IF(SEARCH("SK",C111,1),_xlfn.IFNA(VLOOKUP(CONCATENATE(A111,"SK"),'ALL Conditions'!A:E,5,FALSE),"G")),"R")</f>
        <v>G</v>
      </c>
      <c r="AB111" s="8" t="str">
        <f>IFERROR(IF(SEARCH("SI",C111,1),_xlfn.IFNA(VLOOKUP(CONCATENATE(A111,"SI"),'ALL Conditions'!A:E,5,FALSE),"G")),"R")</f>
        <v>G</v>
      </c>
      <c r="AC111" s="8" t="str">
        <f>IFERROR(IF(SEARCH("ES",C111,1),_xlfn.IFNA(VLOOKUP(CONCATENATE(A111,"ES"),'ALL Conditions'!A:E,5,FALSE),"G")),"R")</f>
        <v>G</v>
      </c>
      <c r="AD111" s="8" t="str">
        <f>IFERROR(IF(SEARCH("SE",C111,1),_xlfn.IFNA(VLOOKUP(CONCATENATE(A111,"SE"),'ALL Conditions'!A:E,5,FALSE),"G")),"R")</f>
        <v>G</v>
      </c>
    </row>
    <row r="112" spans="1:30">
      <c r="A112" t="s">
        <v>295</v>
      </c>
      <c r="B112" t="s">
        <v>296</v>
      </c>
      <c r="C112" t="s">
        <v>748</v>
      </c>
      <c r="D112" s="9" t="str">
        <f>VLOOKUP(LEN(A112),'Restriction length-level'!A:B,2,FALSE)</f>
        <v>Commodity Code</v>
      </c>
      <c r="E112" s="8" t="str">
        <f>IFERROR(IF(SEARCH("AT",C112,1),_xlfn.IFNA(VLOOKUP(CONCATENATE(A112,"AT"),'ALL Conditions'!A:E,5,FALSE),"G")),"R")</f>
        <v>G</v>
      </c>
      <c r="F112" s="8" t="str">
        <f>IFERROR(IF(SEARCH("BE",C112,1),_xlfn.IFNA(VLOOKUP(CONCATENATE(A112,"BE"),'ALL Conditions'!A:E,5,FALSE),"G")),"R")</f>
        <v>G</v>
      </c>
      <c r="G112" s="8" t="str">
        <f>IFERROR(IF(SEARCH("BG",C112,1),_xlfn.IFNA(VLOOKUP(CONCATENATE(A112,"BG"),'ALL Conditions'!A:E,5,FALSE),"G")),"R")</f>
        <v>G</v>
      </c>
      <c r="H112" s="8" t="str">
        <f>IFERROR(IF(SEARCH("HR",C112,1),_xlfn.IFNA(VLOOKUP(CONCATENATE(A112,"HR"),'ALL Conditions'!A:E,5,FALSE),"G")),"R")</f>
        <v>G</v>
      </c>
      <c r="I112" s="8" t="str">
        <f>IFERROR(IF(SEARCH("CZ",C112,1),_xlfn.IFNA(VLOOKUP(CONCATENATE(A112,"CZ"),'ALL Conditions'!A:E,5,FALSE),"G")),"R")</f>
        <v>G</v>
      </c>
      <c r="J112" s="8" t="str">
        <f>IFERROR(IF(SEARCH("DK",C112,1),_xlfn.IFNA(VLOOKUP(CONCATENATE(A112,"DK"),'ALL Conditions'!A:E,5,FALSE),"G")),"R")</f>
        <v>G</v>
      </c>
      <c r="K112" s="8" t="str">
        <f>IFERROR(IF(SEARCH("EE",C112,1),_xlfn.IFNA(VLOOKUP(CONCATENATE(A112,"EE"),'ALL Conditions'!A:E,5,FALSE),"G")),"R")</f>
        <v>G</v>
      </c>
      <c r="L112" s="8" t="str">
        <f>IFERROR(IF(SEARCH("FI",C112,1),_xlfn.IFNA(VLOOKUP(CONCATENATE(A112,"FI"),'ALL Conditions'!A:E,5,FALSE),"G")),"R")</f>
        <v>G</v>
      </c>
      <c r="M112" s="8" t="str">
        <f>IFERROR(IF(SEARCH("FR",C112,1),_xlfn.IFNA(VLOOKUP(CONCATENATE(A112,"FR"),'ALL Conditions'!A:E,5,FALSE),"G")),"R")</f>
        <v>G</v>
      </c>
      <c r="N112" s="8" t="str">
        <f>IFERROR(IF(SEARCH("DE",C112,1),_xlfn.IFNA(VLOOKUP(CONCATENATE(A112,"DE"),'ALL Conditions'!A:E,5,FALSE),"G")),"R")</f>
        <v>G</v>
      </c>
      <c r="O112" s="8" t="str">
        <f>IFERROR(IF(SEARCH("GR",C112,1),_xlfn.IFNA(VLOOKUP(CONCATENATE(A112,"GR"),'ALL Conditions'!A:E,5,FALSE),"G")),"R")</f>
        <v>G</v>
      </c>
      <c r="P112" s="8" t="str">
        <f>IFERROR(IF(SEARCH("HU",C112,1),_xlfn.IFNA(VLOOKUP(CONCATENATE(A112,"HU"),'ALL Conditions'!A:E,5,FALSE),"G")),"R")</f>
        <v>G</v>
      </c>
      <c r="Q112" s="8" t="str">
        <f>IFERROR(IF(SEARCH("IE",C112,1),_xlfn.IFNA(VLOOKUP(CONCATENATE(A112,"IE"),'ALL Conditions'!A:E,5,FALSE),"G")),"R")</f>
        <v>G</v>
      </c>
      <c r="R112" s="8" t="str">
        <f>IFERROR(IF(SEARCH("IT",C112,1),_xlfn.IFNA(VLOOKUP(CONCATENATE(A112,"IT"),'ALL Conditions'!A:E,5,FALSE),"G")),"R")</f>
        <v>R</v>
      </c>
      <c r="S112" s="8" t="str">
        <f>IFERROR(IF(SEARCH("LV",C112,1),_xlfn.IFNA(VLOOKUP(CONCATENATE(A112,"LV"),'ALL Conditions'!A:E,5,FALSE),"G")),"R")</f>
        <v>G</v>
      </c>
      <c r="T112" s="8" t="str">
        <f>IFERROR(IF(SEARCH("LT",C112,1),_xlfn.IFNA(VLOOKUP(CONCATENATE(A112,"LT"),'ALL Conditions'!A:E,5,FALSE),"G")),"R")</f>
        <v>G</v>
      </c>
      <c r="U112" s="8" t="str">
        <f>IFERROR(IF(SEARCH("LU",C112,1),_xlfn.IFNA(VLOOKUP(CONCATENATE(A112,"LU"),'ALL Conditions'!A:E,5,FALSE),"G")),"R")</f>
        <v>G</v>
      </c>
      <c r="V112" s="8" t="str">
        <f>IFERROR(IF(SEARCH("MT",C112,1),_xlfn.IFNA(VLOOKUP(CONCATENATE(A112,"MT"),'ALL Conditions'!A:E,5,FALSE),"G")),"R")</f>
        <v>G</v>
      </c>
      <c r="W112" s="8" t="str">
        <f>IFERROR(IF(SEARCH("NL",C112,1),_xlfn.IFNA(VLOOKUP(CONCATENATE(A112,"NL"),'ALL Conditions'!A:E,5,FALSE),"G")),"R")</f>
        <v>G</v>
      </c>
      <c r="X112" s="8" t="str">
        <f>IFERROR(IF(SEARCH("PL",C112,1),_xlfn.IFNA(VLOOKUP(CONCATENATE(A112,"PL"),'ALL Conditions'!A:E,5,FALSE),"G")),"R")</f>
        <v>G</v>
      </c>
      <c r="Y112" s="8" t="str">
        <f>IFERROR(IF(SEARCH("PT",C112,1),_xlfn.IFNA(VLOOKUP(CONCATENATE(A112,"PT"),'ALL Conditions'!A:E,5,FALSE),"G")),"R")</f>
        <v>G</v>
      </c>
      <c r="Z112" s="8" t="str">
        <f>IFERROR(IF(SEARCH("RO",C112,1),_xlfn.IFNA(VLOOKUP(CONCATENATE(A112,"RO"),'ALL Conditions'!A:E,5,FALSE),"G")),"R")</f>
        <v>G</v>
      </c>
      <c r="AA112" s="8" t="str">
        <f>IFERROR(IF(SEARCH("SK",C112,1),_xlfn.IFNA(VLOOKUP(CONCATENATE(A112,"SK"),'ALL Conditions'!A:E,5,FALSE),"G")),"R")</f>
        <v>G</v>
      </c>
      <c r="AB112" s="8" t="str">
        <f>IFERROR(IF(SEARCH("SI",C112,1),_xlfn.IFNA(VLOOKUP(CONCATENATE(A112,"SI"),'ALL Conditions'!A:E,5,FALSE),"G")),"R")</f>
        <v>G</v>
      </c>
      <c r="AC112" s="8" t="str">
        <f>IFERROR(IF(SEARCH("ES",C112,1),_xlfn.IFNA(VLOOKUP(CONCATENATE(A112,"ES"),'ALL Conditions'!A:E,5,FALSE),"G")),"R")</f>
        <v>G</v>
      </c>
      <c r="AD112" s="8" t="str">
        <f>IFERROR(IF(SEARCH("SE",C112,1),_xlfn.IFNA(VLOOKUP(CONCATENATE(A112,"SE"),'ALL Conditions'!A:E,5,FALSE),"G")),"R")</f>
        <v>G</v>
      </c>
    </row>
    <row r="113" spans="1:30">
      <c r="A113" t="s">
        <v>297</v>
      </c>
      <c r="B113" t="s">
        <v>298</v>
      </c>
      <c r="C113" t="s">
        <v>748</v>
      </c>
      <c r="D113" s="9" t="str">
        <f>VLOOKUP(LEN(A113),'Restriction length-level'!A:B,2,FALSE)</f>
        <v>Commodity Code</v>
      </c>
      <c r="E113" s="8" t="str">
        <f>IFERROR(IF(SEARCH("AT",C113,1),_xlfn.IFNA(VLOOKUP(CONCATENATE(A113,"AT"),'ALL Conditions'!A:E,5,FALSE),"G")),"R")</f>
        <v>G</v>
      </c>
      <c r="F113" s="8" t="str">
        <f>IFERROR(IF(SEARCH("BE",C113,1),_xlfn.IFNA(VLOOKUP(CONCATENATE(A113,"BE"),'ALL Conditions'!A:E,5,FALSE),"G")),"R")</f>
        <v>G</v>
      </c>
      <c r="G113" s="8" t="str">
        <f>IFERROR(IF(SEARCH("BG",C113,1),_xlfn.IFNA(VLOOKUP(CONCATENATE(A113,"BG"),'ALL Conditions'!A:E,5,FALSE),"G")),"R")</f>
        <v>G</v>
      </c>
      <c r="H113" s="8" t="str">
        <f>IFERROR(IF(SEARCH("HR",C113,1),_xlfn.IFNA(VLOOKUP(CONCATENATE(A113,"HR"),'ALL Conditions'!A:E,5,FALSE),"G")),"R")</f>
        <v>G</v>
      </c>
      <c r="I113" s="8" t="str">
        <f>IFERROR(IF(SEARCH("CZ",C113,1),_xlfn.IFNA(VLOOKUP(CONCATENATE(A113,"CZ"),'ALL Conditions'!A:E,5,FALSE),"G")),"R")</f>
        <v>G</v>
      </c>
      <c r="J113" s="8" t="str">
        <f>IFERROR(IF(SEARCH("DK",C113,1),_xlfn.IFNA(VLOOKUP(CONCATENATE(A113,"DK"),'ALL Conditions'!A:E,5,FALSE),"G")),"R")</f>
        <v>G</v>
      </c>
      <c r="K113" s="8" t="str">
        <f>IFERROR(IF(SEARCH("EE",C113,1),_xlfn.IFNA(VLOOKUP(CONCATENATE(A113,"EE"),'ALL Conditions'!A:E,5,FALSE),"G")),"R")</f>
        <v>G</v>
      </c>
      <c r="L113" s="8" t="str">
        <f>IFERROR(IF(SEARCH("FI",C113,1),_xlfn.IFNA(VLOOKUP(CONCATENATE(A113,"FI"),'ALL Conditions'!A:E,5,FALSE),"G")),"R")</f>
        <v>G</v>
      </c>
      <c r="M113" s="8" t="str">
        <f>IFERROR(IF(SEARCH("FR",C113,1),_xlfn.IFNA(VLOOKUP(CONCATENATE(A113,"FR"),'ALL Conditions'!A:E,5,FALSE),"G")),"R")</f>
        <v>G</v>
      </c>
      <c r="N113" s="8" t="str">
        <f>IFERROR(IF(SEARCH("DE",C113,1),_xlfn.IFNA(VLOOKUP(CONCATENATE(A113,"DE"),'ALL Conditions'!A:E,5,FALSE),"G")),"R")</f>
        <v>G</v>
      </c>
      <c r="O113" s="8" t="str">
        <f>IFERROR(IF(SEARCH("GR",C113,1),_xlfn.IFNA(VLOOKUP(CONCATENATE(A113,"GR"),'ALL Conditions'!A:E,5,FALSE),"G")),"R")</f>
        <v>G</v>
      </c>
      <c r="P113" s="8" t="str">
        <f>IFERROR(IF(SEARCH("HU",C113,1),_xlfn.IFNA(VLOOKUP(CONCATENATE(A113,"HU"),'ALL Conditions'!A:E,5,FALSE),"G")),"R")</f>
        <v>G</v>
      </c>
      <c r="Q113" s="8" t="str">
        <f>IFERROR(IF(SEARCH("IE",C113,1),_xlfn.IFNA(VLOOKUP(CONCATENATE(A113,"IE"),'ALL Conditions'!A:E,5,FALSE),"G")),"R")</f>
        <v>G</v>
      </c>
      <c r="R113" s="8" t="str">
        <f>IFERROR(IF(SEARCH("IT",C113,1),_xlfn.IFNA(VLOOKUP(CONCATENATE(A113,"IT"),'ALL Conditions'!A:E,5,FALSE),"G")),"R")</f>
        <v>R</v>
      </c>
      <c r="S113" s="8" t="str">
        <f>IFERROR(IF(SEARCH("LV",C113,1),_xlfn.IFNA(VLOOKUP(CONCATENATE(A113,"LV"),'ALL Conditions'!A:E,5,FALSE),"G")),"R")</f>
        <v>G</v>
      </c>
      <c r="T113" s="8" t="str">
        <f>IFERROR(IF(SEARCH("LT",C113,1),_xlfn.IFNA(VLOOKUP(CONCATENATE(A113,"LT"),'ALL Conditions'!A:E,5,FALSE),"G")),"R")</f>
        <v>G</v>
      </c>
      <c r="U113" s="8" t="str">
        <f>IFERROR(IF(SEARCH("LU",C113,1),_xlfn.IFNA(VLOOKUP(CONCATENATE(A113,"LU"),'ALL Conditions'!A:E,5,FALSE),"G")),"R")</f>
        <v>G</v>
      </c>
      <c r="V113" s="8" t="str">
        <f>IFERROR(IF(SEARCH("MT",C113,1),_xlfn.IFNA(VLOOKUP(CONCATENATE(A113,"MT"),'ALL Conditions'!A:E,5,FALSE),"G")),"R")</f>
        <v>G</v>
      </c>
      <c r="W113" s="8" t="str">
        <f>IFERROR(IF(SEARCH("NL",C113,1),_xlfn.IFNA(VLOOKUP(CONCATENATE(A113,"NL"),'ALL Conditions'!A:E,5,FALSE),"G")),"R")</f>
        <v>G</v>
      </c>
      <c r="X113" s="8" t="str">
        <f>IFERROR(IF(SEARCH("PL",C113,1),_xlfn.IFNA(VLOOKUP(CONCATENATE(A113,"PL"),'ALL Conditions'!A:E,5,FALSE),"G")),"R")</f>
        <v>G</v>
      </c>
      <c r="Y113" s="8" t="str">
        <f>IFERROR(IF(SEARCH("PT",C113,1),_xlfn.IFNA(VLOOKUP(CONCATENATE(A113,"PT"),'ALL Conditions'!A:E,5,FALSE),"G")),"R")</f>
        <v>G</v>
      </c>
      <c r="Z113" s="8" t="str">
        <f>IFERROR(IF(SEARCH("RO",C113,1),_xlfn.IFNA(VLOOKUP(CONCATENATE(A113,"RO"),'ALL Conditions'!A:E,5,FALSE),"G")),"R")</f>
        <v>G</v>
      </c>
      <c r="AA113" s="8" t="str">
        <f>IFERROR(IF(SEARCH("SK",C113,1),_xlfn.IFNA(VLOOKUP(CONCATENATE(A113,"SK"),'ALL Conditions'!A:E,5,FALSE),"G")),"R")</f>
        <v>G</v>
      </c>
      <c r="AB113" s="8" t="str">
        <f>IFERROR(IF(SEARCH("SI",C113,1),_xlfn.IFNA(VLOOKUP(CONCATENATE(A113,"SI"),'ALL Conditions'!A:E,5,FALSE),"G")),"R")</f>
        <v>G</v>
      </c>
      <c r="AC113" s="8" t="str">
        <f>IFERROR(IF(SEARCH("ES",C113,1),_xlfn.IFNA(VLOOKUP(CONCATENATE(A113,"ES"),'ALL Conditions'!A:E,5,FALSE),"G")),"R")</f>
        <v>G</v>
      </c>
      <c r="AD113" s="8" t="str">
        <f>IFERROR(IF(SEARCH("SE",C113,1),_xlfn.IFNA(VLOOKUP(CONCATENATE(A113,"SE"),'ALL Conditions'!A:E,5,FALSE),"G")),"R")</f>
        <v>G</v>
      </c>
    </row>
    <row r="114" spans="1:30">
      <c r="A114" t="s">
        <v>299</v>
      </c>
      <c r="B114" t="s">
        <v>300</v>
      </c>
      <c r="C114" t="s">
        <v>748</v>
      </c>
      <c r="D114" s="9" t="str">
        <f>VLOOKUP(LEN(A114),'Restriction length-level'!A:B,2,FALSE)</f>
        <v>Commodity Code</v>
      </c>
      <c r="E114" s="8" t="str">
        <f>IFERROR(IF(SEARCH("AT",C114,1),_xlfn.IFNA(VLOOKUP(CONCATENATE(A114,"AT"),'ALL Conditions'!A:E,5,FALSE),"G")),"R")</f>
        <v>G</v>
      </c>
      <c r="F114" s="8" t="str">
        <f>IFERROR(IF(SEARCH("BE",C114,1),_xlfn.IFNA(VLOOKUP(CONCATENATE(A114,"BE"),'ALL Conditions'!A:E,5,FALSE),"G")),"R")</f>
        <v>G</v>
      </c>
      <c r="G114" s="8" t="str">
        <f>IFERROR(IF(SEARCH("BG",C114,1),_xlfn.IFNA(VLOOKUP(CONCATENATE(A114,"BG"),'ALL Conditions'!A:E,5,FALSE),"G")),"R")</f>
        <v>G</v>
      </c>
      <c r="H114" s="8" t="str">
        <f>IFERROR(IF(SEARCH("HR",C114,1),_xlfn.IFNA(VLOOKUP(CONCATENATE(A114,"HR"),'ALL Conditions'!A:E,5,FALSE),"G")),"R")</f>
        <v>G</v>
      </c>
      <c r="I114" s="8" t="str">
        <f>IFERROR(IF(SEARCH("CZ",C114,1),_xlfn.IFNA(VLOOKUP(CONCATENATE(A114,"CZ"),'ALL Conditions'!A:E,5,FALSE),"G")),"R")</f>
        <v>G</v>
      </c>
      <c r="J114" s="8" t="str">
        <f>IFERROR(IF(SEARCH("DK",C114,1),_xlfn.IFNA(VLOOKUP(CONCATENATE(A114,"DK"),'ALL Conditions'!A:E,5,FALSE),"G")),"R")</f>
        <v>G</v>
      </c>
      <c r="K114" s="8" t="str">
        <f>IFERROR(IF(SEARCH("EE",C114,1),_xlfn.IFNA(VLOOKUP(CONCATENATE(A114,"EE"),'ALL Conditions'!A:E,5,FALSE),"G")),"R")</f>
        <v>G</v>
      </c>
      <c r="L114" s="8" t="str">
        <f>IFERROR(IF(SEARCH("FI",C114,1),_xlfn.IFNA(VLOOKUP(CONCATENATE(A114,"FI"),'ALL Conditions'!A:E,5,FALSE),"G")),"R")</f>
        <v>G</v>
      </c>
      <c r="M114" s="8" t="str">
        <f>IFERROR(IF(SEARCH("FR",C114,1),_xlfn.IFNA(VLOOKUP(CONCATENATE(A114,"FR"),'ALL Conditions'!A:E,5,FALSE),"G")),"R")</f>
        <v>G</v>
      </c>
      <c r="N114" s="8" t="str">
        <f>IFERROR(IF(SEARCH("DE",C114,1),_xlfn.IFNA(VLOOKUP(CONCATENATE(A114,"DE"),'ALL Conditions'!A:E,5,FALSE),"G")),"R")</f>
        <v>G</v>
      </c>
      <c r="O114" s="8" t="str">
        <f>IFERROR(IF(SEARCH("GR",C114,1),_xlfn.IFNA(VLOOKUP(CONCATENATE(A114,"GR"),'ALL Conditions'!A:E,5,FALSE),"G")),"R")</f>
        <v>G</v>
      </c>
      <c r="P114" s="8" t="str">
        <f>IFERROR(IF(SEARCH("HU",C114,1),_xlfn.IFNA(VLOOKUP(CONCATENATE(A114,"HU"),'ALL Conditions'!A:E,5,FALSE),"G")),"R")</f>
        <v>G</v>
      </c>
      <c r="Q114" s="8" t="str">
        <f>IFERROR(IF(SEARCH("IE",C114,1),_xlfn.IFNA(VLOOKUP(CONCATENATE(A114,"IE"),'ALL Conditions'!A:E,5,FALSE),"G")),"R")</f>
        <v>G</v>
      </c>
      <c r="R114" s="8" t="str">
        <f>IFERROR(IF(SEARCH("IT",C114,1),_xlfn.IFNA(VLOOKUP(CONCATENATE(A114,"IT"),'ALL Conditions'!A:E,5,FALSE),"G")),"R")</f>
        <v>R</v>
      </c>
      <c r="S114" s="8" t="str">
        <f>IFERROR(IF(SEARCH("LV",C114,1),_xlfn.IFNA(VLOOKUP(CONCATENATE(A114,"LV"),'ALL Conditions'!A:E,5,FALSE),"G")),"R")</f>
        <v>G</v>
      </c>
      <c r="T114" s="8" t="str">
        <f>IFERROR(IF(SEARCH("LT",C114,1),_xlfn.IFNA(VLOOKUP(CONCATENATE(A114,"LT"),'ALL Conditions'!A:E,5,FALSE),"G")),"R")</f>
        <v>G</v>
      </c>
      <c r="U114" s="8" t="str">
        <f>IFERROR(IF(SEARCH("LU",C114,1),_xlfn.IFNA(VLOOKUP(CONCATENATE(A114,"LU"),'ALL Conditions'!A:E,5,FALSE),"G")),"R")</f>
        <v>G</v>
      </c>
      <c r="V114" s="8" t="str">
        <f>IFERROR(IF(SEARCH("MT",C114,1),_xlfn.IFNA(VLOOKUP(CONCATENATE(A114,"MT"),'ALL Conditions'!A:E,5,FALSE),"G")),"R")</f>
        <v>G</v>
      </c>
      <c r="W114" s="8" t="str">
        <f>IFERROR(IF(SEARCH("NL",C114,1),_xlfn.IFNA(VLOOKUP(CONCATENATE(A114,"NL"),'ALL Conditions'!A:E,5,FALSE),"G")),"R")</f>
        <v>G</v>
      </c>
      <c r="X114" s="8" t="str">
        <f>IFERROR(IF(SEARCH("PL",C114,1),_xlfn.IFNA(VLOOKUP(CONCATENATE(A114,"PL"),'ALL Conditions'!A:E,5,FALSE),"G")),"R")</f>
        <v>G</v>
      </c>
      <c r="Y114" s="8" t="str">
        <f>IFERROR(IF(SEARCH("PT",C114,1),_xlfn.IFNA(VLOOKUP(CONCATENATE(A114,"PT"),'ALL Conditions'!A:E,5,FALSE),"G")),"R")</f>
        <v>G</v>
      </c>
      <c r="Z114" s="8" t="str">
        <f>IFERROR(IF(SEARCH("RO",C114,1),_xlfn.IFNA(VLOOKUP(CONCATENATE(A114,"RO"),'ALL Conditions'!A:E,5,FALSE),"G")),"R")</f>
        <v>G</v>
      </c>
      <c r="AA114" s="8" t="str">
        <f>IFERROR(IF(SEARCH("SK",C114,1),_xlfn.IFNA(VLOOKUP(CONCATENATE(A114,"SK"),'ALL Conditions'!A:E,5,FALSE),"G")),"R")</f>
        <v>G</v>
      </c>
      <c r="AB114" s="8" t="str">
        <f>IFERROR(IF(SEARCH("SI",C114,1),_xlfn.IFNA(VLOOKUP(CONCATENATE(A114,"SI"),'ALL Conditions'!A:E,5,FALSE),"G")),"R")</f>
        <v>G</v>
      </c>
      <c r="AC114" s="8" t="str">
        <f>IFERROR(IF(SEARCH("ES",C114,1),_xlfn.IFNA(VLOOKUP(CONCATENATE(A114,"ES"),'ALL Conditions'!A:E,5,FALSE),"G")),"R")</f>
        <v>G</v>
      </c>
      <c r="AD114" s="8" t="str">
        <f>IFERROR(IF(SEARCH("SE",C114,1),_xlfn.IFNA(VLOOKUP(CONCATENATE(A114,"SE"),'ALL Conditions'!A:E,5,FALSE),"G")),"R")</f>
        <v>G</v>
      </c>
    </row>
    <row r="115" spans="1:30">
      <c r="A115" t="s">
        <v>301</v>
      </c>
      <c r="B115" t="s">
        <v>302</v>
      </c>
      <c r="C115" t="s">
        <v>747</v>
      </c>
      <c r="D115" s="9" t="str">
        <f>VLOOKUP(LEN(A115),'Restriction length-level'!A:B,2,FALSE)</f>
        <v>Commodity Code</v>
      </c>
      <c r="E115" s="8" t="str">
        <f>IFERROR(IF(SEARCH("AT",C115,1),_xlfn.IFNA(VLOOKUP(CONCATENATE(A115,"AT"),'ALL Conditions'!A:E,5,FALSE),"G")),"R")</f>
        <v>R</v>
      </c>
      <c r="F115" s="8" t="str">
        <f>IFERROR(IF(SEARCH("BE",C115,1),_xlfn.IFNA(VLOOKUP(CONCATENATE(A115,"BE"),'ALL Conditions'!A:E,5,FALSE),"G")),"R")</f>
        <v>R</v>
      </c>
      <c r="G115" s="8" t="str">
        <f>IFERROR(IF(SEARCH("BG",C115,1),_xlfn.IFNA(VLOOKUP(CONCATENATE(A115,"BG"),'ALL Conditions'!A:E,5,FALSE),"G")),"R")</f>
        <v>R</v>
      </c>
      <c r="H115" s="8" t="str">
        <f>IFERROR(IF(SEARCH("HR",C115,1),_xlfn.IFNA(VLOOKUP(CONCATENATE(A115,"HR"),'ALL Conditions'!A:E,5,FALSE),"G")),"R")</f>
        <v>R</v>
      </c>
      <c r="I115" s="8" t="str">
        <f>IFERROR(IF(SEARCH("CZ",C115,1),_xlfn.IFNA(VLOOKUP(CONCATENATE(A115,"CZ"),'ALL Conditions'!A:E,5,FALSE),"G")),"R")</f>
        <v>R</v>
      </c>
      <c r="J115" s="8" t="str">
        <f>IFERROR(IF(SEARCH("DK",C115,1),_xlfn.IFNA(VLOOKUP(CONCATENATE(A115,"DK"),'ALL Conditions'!A:E,5,FALSE),"G")),"R")</f>
        <v>R</v>
      </c>
      <c r="K115" s="8" t="str">
        <f>IFERROR(IF(SEARCH("EE",C115,1),_xlfn.IFNA(VLOOKUP(CONCATENATE(A115,"EE"),'ALL Conditions'!A:E,5,FALSE),"G")),"R")</f>
        <v>R</v>
      </c>
      <c r="L115" s="8" t="str">
        <f>IFERROR(IF(SEARCH("FI",C115,1),_xlfn.IFNA(VLOOKUP(CONCATENATE(A115,"FI"),'ALL Conditions'!A:E,5,FALSE),"G")),"R")</f>
        <v>R</v>
      </c>
      <c r="M115" s="8" t="str">
        <f>IFERROR(IF(SEARCH("FR",C115,1),_xlfn.IFNA(VLOOKUP(CONCATENATE(A115,"FR"),'ALL Conditions'!A:E,5,FALSE),"G")),"R")</f>
        <v>R</v>
      </c>
      <c r="N115" s="8" t="str">
        <f>IFERROR(IF(SEARCH("DE",C115,1),_xlfn.IFNA(VLOOKUP(CONCATENATE(A115,"DE"),'ALL Conditions'!A:E,5,FALSE),"G")),"R")</f>
        <v>R</v>
      </c>
      <c r="O115" s="8" t="str">
        <f>IFERROR(IF(SEARCH("GR",C115,1),_xlfn.IFNA(VLOOKUP(CONCATENATE(A115,"GR"),'ALL Conditions'!A:E,5,FALSE),"G")),"R")</f>
        <v>R</v>
      </c>
      <c r="P115" s="8" t="str">
        <f>IFERROR(IF(SEARCH("HU",C115,1),_xlfn.IFNA(VLOOKUP(CONCATENATE(A115,"HU"),'ALL Conditions'!A:E,5,FALSE),"G")),"R")</f>
        <v>R</v>
      </c>
      <c r="Q115" s="8" t="str">
        <f>IFERROR(IF(SEARCH("IE",C115,1),_xlfn.IFNA(VLOOKUP(CONCATENATE(A115,"IE"),'ALL Conditions'!A:E,5,FALSE),"G")),"R")</f>
        <v>R</v>
      </c>
      <c r="R115" s="8" t="str">
        <f>IFERROR(IF(SEARCH("IT",C115,1),_xlfn.IFNA(VLOOKUP(CONCATENATE(A115,"IT"),'ALL Conditions'!A:E,5,FALSE),"G")),"R")</f>
        <v>R</v>
      </c>
      <c r="S115" s="8" t="str">
        <f>IFERROR(IF(SEARCH("LV",C115,1),_xlfn.IFNA(VLOOKUP(CONCATENATE(A115,"LV"),'ALL Conditions'!A:E,5,FALSE),"G")),"R")</f>
        <v>R</v>
      </c>
      <c r="T115" s="8" t="str">
        <f>IFERROR(IF(SEARCH("LT",C115,1),_xlfn.IFNA(VLOOKUP(CONCATENATE(A115,"LT"),'ALL Conditions'!A:E,5,FALSE),"G")),"R")</f>
        <v>R</v>
      </c>
      <c r="U115" s="8" t="str">
        <f>IFERROR(IF(SEARCH("LU",C115,1),_xlfn.IFNA(VLOOKUP(CONCATENATE(A115,"LU"),'ALL Conditions'!A:E,5,FALSE),"G")),"R")</f>
        <v>R</v>
      </c>
      <c r="V115" s="8" t="str">
        <f>IFERROR(IF(SEARCH("MT",C115,1),_xlfn.IFNA(VLOOKUP(CONCATENATE(A115,"MT"),'ALL Conditions'!A:E,5,FALSE),"G")),"R")</f>
        <v>R</v>
      </c>
      <c r="W115" s="8" t="str">
        <f>IFERROR(IF(SEARCH("NL",C115,1),_xlfn.IFNA(VLOOKUP(CONCATENATE(A115,"NL"),'ALL Conditions'!A:E,5,FALSE),"G")),"R")</f>
        <v>R</v>
      </c>
      <c r="X115" s="8" t="str">
        <f>IFERROR(IF(SEARCH("PL",C115,1),_xlfn.IFNA(VLOOKUP(CONCATENATE(A115,"PL"),'ALL Conditions'!A:E,5,FALSE),"G")),"R")</f>
        <v>R</v>
      </c>
      <c r="Y115" s="8" t="str">
        <f>IFERROR(IF(SEARCH("PT",C115,1),_xlfn.IFNA(VLOOKUP(CONCATENATE(A115,"PT"),'ALL Conditions'!A:E,5,FALSE),"G")),"R")</f>
        <v>R</v>
      </c>
      <c r="Z115" s="8" t="str">
        <f>IFERROR(IF(SEARCH("RO",C115,1),_xlfn.IFNA(VLOOKUP(CONCATENATE(A115,"RO"),'ALL Conditions'!A:E,5,FALSE),"G")),"R")</f>
        <v>R</v>
      </c>
      <c r="AA115" s="8" t="str">
        <f>IFERROR(IF(SEARCH("SK",C115,1),_xlfn.IFNA(VLOOKUP(CONCATENATE(A115,"SK"),'ALL Conditions'!A:E,5,FALSE),"G")),"R")</f>
        <v>R</v>
      </c>
      <c r="AB115" s="8" t="str">
        <f>IFERROR(IF(SEARCH("SI",C115,1),_xlfn.IFNA(VLOOKUP(CONCATENATE(A115,"SI"),'ALL Conditions'!A:E,5,FALSE),"G")),"R")</f>
        <v>R</v>
      </c>
      <c r="AC115" s="8" t="str">
        <f>IFERROR(IF(SEARCH("ES",C115,1),_xlfn.IFNA(VLOOKUP(CONCATENATE(A115,"ES"),'ALL Conditions'!A:E,5,FALSE),"G")),"R")</f>
        <v>R</v>
      </c>
      <c r="AD115" s="8" t="str">
        <f>IFERROR(IF(SEARCH("SE",C115,1),_xlfn.IFNA(VLOOKUP(CONCATENATE(A115,"SE"),'ALL Conditions'!A:E,5,FALSE),"G")),"R")</f>
        <v>R</v>
      </c>
    </row>
    <row r="116" spans="1:30">
      <c r="A116" t="s">
        <v>303</v>
      </c>
      <c r="B116" t="s">
        <v>304</v>
      </c>
      <c r="C116" t="s">
        <v>748</v>
      </c>
      <c r="D116" s="9" t="str">
        <f>VLOOKUP(LEN(A116),'Restriction length-level'!A:B,2,FALSE)</f>
        <v>Commodity Code</v>
      </c>
      <c r="E116" s="8" t="str">
        <f>IFERROR(IF(SEARCH("AT",C116,1),_xlfn.IFNA(VLOOKUP(CONCATENATE(A116,"AT"),'ALL Conditions'!A:E,5,FALSE),"G")),"R")</f>
        <v>G</v>
      </c>
      <c r="F116" s="8" t="str">
        <f>IFERROR(IF(SEARCH("BE",C116,1),_xlfn.IFNA(VLOOKUP(CONCATENATE(A116,"BE"),'ALL Conditions'!A:E,5,FALSE),"G")),"R")</f>
        <v>G</v>
      </c>
      <c r="G116" s="8" t="str">
        <f>IFERROR(IF(SEARCH("BG",C116,1),_xlfn.IFNA(VLOOKUP(CONCATENATE(A116,"BG"),'ALL Conditions'!A:E,5,FALSE),"G")),"R")</f>
        <v>G</v>
      </c>
      <c r="H116" s="8" t="str">
        <f>IFERROR(IF(SEARCH("HR",C116,1),_xlfn.IFNA(VLOOKUP(CONCATENATE(A116,"HR"),'ALL Conditions'!A:E,5,FALSE),"G")),"R")</f>
        <v>G</v>
      </c>
      <c r="I116" s="8" t="str">
        <f>IFERROR(IF(SEARCH("CZ",C116,1),_xlfn.IFNA(VLOOKUP(CONCATENATE(A116,"CZ"),'ALL Conditions'!A:E,5,FALSE),"G")),"R")</f>
        <v>G</v>
      </c>
      <c r="J116" s="8" t="str">
        <f>IFERROR(IF(SEARCH("DK",C116,1),_xlfn.IFNA(VLOOKUP(CONCATENATE(A116,"DK"),'ALL Conditions'!A:E,5,FALSE),"G")),"R")</f>
        <v>G</v>
      </c>
      <c r="K116" s="8" t="str">
        <f>IFERROR(IF(SEARCH("EE",C116,1),_xlfn.IFNA(VLOOKUP(CONCATENATE(A116,"EE"),'ALL Conditions'!A:E,5,FALSE),"G")),"R")</f>
        <v>G</v>
      </c>
      <c r="L116" s="8" t="str">
        <f>IFERROR(IF(SEARCH("FI",C116,1),_xlfn.IFNA(VLOOKUP(CONCATENATE(A116,"FI"),'ALL Conditions'!A:E,5,FALSE),"G")),"R")</f>
        <v>G</v>
      </c>
      <c r="M116" s="8" t="str">
        <f>IFERROR(IF(SEARCH("FR",C116,1),_xlfn.IFNA(VLOOKUP(CONCATENATE(A116,"FR"),'ALL Conditions'!A:E,5,FALSE),"G")),"R")</f>
        <v>G</v>
      </c>
      <c r="N116" s="8" t="str">
        <f>IFERROR(IF(SEARCH("DE",C116,1),_xlfn.IFNA(VLOOKUP(CONCATENATE(A116,"DE"),'ALL Conditions'!A:E,5,FALSE),"G")),"R")</f>
        <v>G</v>
      </c>
      <c r="O116" s="8" t="str">
        <f>IFERROR(IF(SEARCH("GR",C116,1),_xlfn.IFNA(VLOOKUP(CONCATENATE(A116,"GR"),'ALL Conditions'!A:E,5,FALSE),"G")),"R")</f>
        <v>G</v>
      </c>
      <c r="P116" s="8" t="str">
        <f>IFERROR(IF(SEARCH("HU",C116,1),_xlfn.IFNA(VLOOKUP(CONCATENATE(A116,"HU"),'ALL Conditions'!A:E,5,FALSE),"G")),"R")</f>
        <v>G</v>
      </c>
      <c r="Q116" s="8" t="str">
        <f>IFERROR(IF(SEARCH("IE",C116,1),_xlfn.IFNA(VLOOKUP(CONCATENATE(A116,"IE"),'ALL Conditions'!A:E,5,FALSE),"G")),"R")</f>
        <v>G</v>
      </c>
      <c r="R116" s="8" t="str">
        <f>IFERROR(IF(SEARCH("IT",C116,1),_xlfn.IFNA(VLOOKUP(CONCATENATE(A116,"IT"),'ALL Conditions'!A:E,5,FALSE),"G")),"R")</f>
        <v>R</v>
      </c>
      <c r="S116" s="8" t="str">
        <f>IFERROR(IF(SEARCH("LV",C116,1),_xlfn.IFNA(VLOOKUP(CONCATENATE(A116,"LV"),'ALL Conditions'!A:E,5,FALSE),"G")),"R")</f>
        <v>G</v>
      </c>
      <c r="T116" s="8" t="str">
        <f>IFERROR(IF(SEARCH("LT",C116,1),_xlfn.IFNA(VLOOKUP(CONCATENATE(A116,"LT"),'ALL Conditions'!A:E,5,FALSE),"G")),"R")</f>
        <v>G</v>
      </c>
      <c r="U116" s="8" t="str">
        <f>IFERROR(IF(SEARCH("LU",C116,1),_xlfn.IFNA(VLOOKUP(CONCATENATE(A116,"LU"),'ALL Conditions'!A:E,5,FALSE),"G")),"R")</f>
        <v>G</v>
      </c>
      <c r="V116" s="8" t="str">
        <f>IFERROR(IF(SEARCH("MT",C116,1),_xlfn.IFNA(VLOOKUP(CONCATENATE(A116,"MT"),'ALL Conditions'!A:E,5,FALSE),"G")),"R")</f>
        <v>G</v>
      </c>
      <c r="W116" s="8" t="str">
        <f>IFERROR(IF(SEARCH("NL",C116,1),_xlfn.IFNA(VLOOKUP(CONCATENATE(A116,"NL"),'ALL Conditions'!A:E,5,FALSE),"G")),"R")</f>
        <v>G</v>
      </c>
      <c r="X116" s="8" t="str">
        <f>IFERROR(IF(SEARCH("PL",C116,1),_xlfn.IFNA(VLOOKUP(CONCATENATE(A116,"PL"),'ALL Conditions'!A:E,5,FALSE),"G")),"R")</f>
        <v>G</v>
      </c>
      <c r="Y116" s="8" t="str">
        <f>IFERROR(IF(SEARCH("PT",C116,1),_xlfn.IFNA(VLOOKUP(CONCATENATE(A116,"PT"),'ALL Conditions'!A:E,5,FALSE),"G")),"R")</f>
        <v>G</v>
      </c>
      <c r="Z116" s="8" t="str">
        <f>IFERROR(IF(SEARCH("RO",C116,1),_xlfn.IFNA(VLOOKUP(CONCATENATE(A116,"RO"),'ALL Conditions'!A:E,5,FALSE),"G")),"R")</f>
        <v>G</v>
      </c>
      <c r="AA116" s="8" t="str">
        <f>IFERROR(IF(SEARCH("SK",C116,1),_xlfn.IFNA(VLOOKUP(CONCATENATE(A116,"SK"),'ALL Conditions'!A:E,5,FALSE),"G")),"R")</f>
        <v>G</v>
      </c>
      <c r="AB116" s="8" t="str">
        <f>IFERROR(IF(SEARCH("SI",C116,1),_xlfn.IFNA(VLOOKUP(CONCATENATE(A116,"SI"),'ALL Conditions'!A:E,5,FALSE),"G")),"R")</f>
        <v>G</v>
      </c>
      <c r="AC116" s="8" t="str">
        <f>IFERROR(IF(SEARCH("ES",C116,1),_xlfn.IFNA(VLOOKUP(CONCATENATE(A116,"ES"),'ALL Conditions'!A:E,5,FALSE),"G")),"R")</f>
        <v>G</v>
      </c>
      <c r="AD116" s="8" t="str">
        <f>IFERROR(IF(SEARCH("SE",C116,1),_xlfn.IFNA(VLOOKUP(CONCATENATE(A116,"SE"),'ALL Conditions'!A:E,5,FALSE),"G")),"R")</f>
        <v>G</v>
      </c>
    </row>
    <row r="117" spans="1:30">
      <c r="A117" t="s">
        <v>305</v>
      </c>
      <c r="B117" t="s">
        <v>306</v>
      </c>
      <c r="C117" t="s">
        <v>748</v>
      </c>
      <c r="D117" s="9" t="str">
        <f>VLOOKUP(LEN(A117),'Restriction length-level'!A:B,2,FALSE)</f>
        <v>Commodity Code</v>
      </c>
      <c r="E117" s="8" t="str">
        <f>IFERROR(IF(SEARCH("AT",C117,1),_xlfn.IFNA(VLOOKUP(CONCATENATE(A117,"AT"),'ALL Conditions'!A:E,5,FALSE),"G")),"R")</f>
        <v>G</v>
      </c>
      <c r="F117" s="8" t="str">
        <f>IFERROR(IF(SEARCH("BE",C117,1),_xlfn.IFNA(VLOOKUP(CONCATENATE(A117,"BE"),'ALL Conditions'!A:E,5,FALSE),"G")),"R")</f>
        <v>G</v>
      </c>
      <c r="G117" s="8" t="str">
        <f>IFERROR(IF(SEARCH("BG",C117,1),_xlfn.IFNA(VLOOKUP(CONCATENATE(A117,"BG"),'ALL Conditions'!A:E,5,FALSE),"G")),"R")</f>
        <v>G</v>
      </c>
      <c r="H117" s="8" t="str">
        <f>IFERROR(IF(SEARCH("HR",C117,1),_xlfn.IFNA(VLOOKUP(CONCATENATE(A117,"HR"),'ALL Conditions'!A:E,5,FALSE),"G")),"R")</f>
        <v>G</v>
      </c>
      <c r="I117" s="8" t="str">
        <f>IFERROR(IF(SEARCH("CZ",C117,1),_xlfn.IFNA(VLOOKUP(CONCATENATE(A117,"CZ"),'ALL Conditions'!A:E,5,FALSE),"G")),"R")</f>
        <v>G</v>
      </c>
      <c r="J117" s="8" t="str">
        <f>IFERROR(IF(SEARCH("DK",C117,1),_xlfn.IFNA(VLOOKUP(CONCATENATE(A117,"DK"),'ALL Conditions'!A:E,5,FALSE),"G")),"R")</f>
        <v>G</v>
      </c>
      <c r="K117" s="8" t="str">
        <f>IFERROR(IF(SEARCH("EE",C117,1),_xlfn.IFNA(VLOOKUP(CONCATENATE(A117,"EE"),'ALL Conditions'!A:E,5,FALSE),"G")),"R")</f>
        <v>G</v>
      </c>
      <c r="L117" s="8" t="str">
        <f>IFERROR(IF(SEARCH("FI",C117,1),_xlfn.IFNA(VLOOKUP(CONCATENATE(A117,"FI"),'ALL Conditions'!A:E,5,FALSE),"G")),"R")</f>
        <v>G</v>
      </c>
      <c r="M117" s="8" t="str">
        <f>IFERROR(IF(SEARCH("FR",C117,1),_xlfn.IFNA(VLOOKUP(CONCATENATE(A117,"FR"),'ALL Conditions'!A:E,5,FALSE),"G")),"R")</f>
        <v>G</v>
      </c>
      <c r="N117" s="8" t="str">
        <f>IFERROR(IF(SEARCH("DE",C117,1),_xlfn.IFNA(VLOOKUP(CONCATENATE(A117,"DE"),'ALL Conditions'!A:E,5,FALSE),"G")),"R")</f>
        <v>G</v>
      </c>
      <c r="O117" s="8" t="str">
        <f>IFERROR(IF(SEARCH("GR",C117,1),_xlfn.IFNA(VLOOKUP(CONCATENATE(A117,"GR"),'ALL Conditions'!A:E,5,FALSE),"G")),"R")</f>
        <v>G</v>
      </c>
      <c r="P117" s="8" t="str">
        <f>IFERROR(IF(SEARCH("HU",C117,1),_xlfn.IFNA(VLOOKUP(CONCATENATE(A117,"HU"),'ALL Conditions'!A:E,5,FALSE),"G")),"R")</f>
        <v>G</v>
      </c>
      <c r="Q117" s="8" t="str">
        <f>IFERROR(IF(SEARCH("IE",C117,1),_xlfn.IFNA(VLOOKUP(CONCATENATE(A117,"IE"),'ALL Conditions'!A:E,5,FALSE),"G")),"R")</f>
        <v>G</v>
      </c>
      <c r="R117" s="8" t="str">
        <f>IFERROR(IF(SEARCH("IT",C117,1),_xlfn.IFNA(VLOOKUP(CONCATENATE(A117,"IT"),'ALL Conditions'!A:E,5,FALSE),"G")),"R")</f>
        <v>R</v>
      </c>
      <c r="S117" s="8" t="str">
        <f>IFERROR(IF(SEARCH("LV",C117,1),_xlfn.IFNA(VLOOKUP(CONCATENATE(A117,"LV"),'ALL Conditions'!A:E,5,FALSE),"G")),"R")</f>
        <v>G</v>
      </c>
      <c r="T117" s="8" t="str">
        <f>IFERROR(IF(SEARCH("LT",C117,1),_xlfn.IFNA(VLOOKUP(CONCATENATE(A117,"LT"),'ALL Conditions'!A:E,5,FALSE),"G")),"R")</f>
        <v>G</v>
      </c>
      <c r="U117" s="8" t="str">
        <f>IFERROR(IF(SEARCH("LU",C117,1),_xlfn.IFNA(VLOOKUP(CONCATENATE(A117,"LU"),'ALL Conditions'!A:E,5,FALSE),"G")),"R")</f>
        <v>G</v>
      </c>
      <c r="V117" s="8" t="str">
        <f>IFERROR(IF(SEARCH("MT",C117,1),_xlfn.IFNA(VLOOKUP(CONCATENATE(A117,"MT"),'ALL Conditions'!A:E,5,FALSE),"G")),"R")</f>
        <v>G</v>
      </c>
      <c r="W117" s="8" t="str">
        <f>IFERROR(IF(SEARCH("NL",C117,1),_xlfn.IFNA(VLOOKUP(CONCATENATE(A117,"NL"),'ALL Conditions'!A:E,5,FALSE),"G")),"R")</f>
        <v>G</v>
      </c>
      <c r="X117" s="8" t="str">
        <f>IFERROR(IF(SEARCH("PL",C117,1),_xlfn.IFNA(VLOOKUP(CONCATENATE(A117,"PL"),'ALL Conditions'!A:E,5,FALSE),"G")),"R")</f>
        <v>G</v>
      </c>
      <c r="Y117" s="8" t="str">
        <f>IFERROR(IF(SEARCH("PT",C117,1),_xlfn.IFNA(VLOOKUP(CONCATENATE(A117,"PT"),'ALL Conditions'!A:E,5,FALSE),"G")),"R")</f>
        <v>G</v>
      </c>
      <c r="Z117" s="8" t="str">
        <f>IFERROR(IF(SEARCH("RO",C117,1),_xlfn.IFNA(VLOOKUP(CONCATENATE(A117,"RO"),'ALL Conditions'!A:E,5,FALSE),"G")),"R")</f>
        <v>G</v>
      </c>
      <c r="AA117" s="8" t="str">
        <f>IFERROR(IF(SEARCH("SK",C117,1),_xlfn.IFNA(VLOOKUP(CONCATENATE(A117,"SK"),'ALL Conditions'!A:E,5,FALSE),"G")),"R")</f>
        <v>G</v>
      </c>
      <c r="AB117" s="8" t="str">
        <f>IFERROR(IF(SEARCH("SI",C117,1),_xlfn.IFNA(VLOOKUP(CONCATENATE(A117,"SI"),'ALL Conditions'!A:E,5,FALSE),"G")),"R")</f>
        <v>G</v>
      </c>
      <c r="AC117" s="8" t="str">
        <f>IFERROR(IF(SEARCH("ES",C117,1),_xlfn.IFNA(VLOOKUP(CONCATENATE(A117,"ES"),'ALL Conditions'!A:E,5,FALSE),"G")),"R")</f>
        <v>G</v>
      </c>
      <c r="AD117" s="8" t="str">
        <f>IFERROR(IF(SEARCH("SE",C117,1),_xlfn.IFNA(VLOOKUP(CONCATENATE(A117,"SE"),'ALL Conditions'!A:E,5,FALSE),"G")),"R")</f>
        <v>G</v>
      </c>
    </row>
    <row r="118" spans="1:30">
      <c r="A118" t="s">
        <v>307</v>
      </c>
      <c r="B118" t="s">
        <v>308</v>
      </c>
      <c r="D118" s="9" t="str">
        <f>VLOOKUP(LEN(A118),'Restriction length-level'!A:B,2,FALSE)</f>
        <v>Chapter</v>
      </c>
      <c r="E118" s="8" t="str">
        <f>IFERROR(IF(SEARCH("AT",C118,1),_xlfn.IFNA(VLOOKUP(CONCATENATE(A118,"AT"),'ALL Conditions'!A:E,5,FALSE),"G")),"R")</f>
        <v>R</v>
      </c>
      <c r="F118" s="8" t="str">
        <f>IFERROR(IF(SEARCH("BE",C118,1),_xlfn.IFNA(VLOOKUP(CONCATENATE(A118,"BE"),'ALL Conditions'!A:E,5,FALSE),"G")),"R")</f>
        <v>R</v>
      </c>
      <c r="G118" s="8" t="str">
        <f>IFERROR(IF(SEARCH("BG",C118,1),_xlfn.IFNA(VLOOKUP(CONCATENATE(A118,"BG"),'ALL Conditions'!A:E,5,FALSE),"G")),"R")</f>
        <v>R</v>
      </c>
      <c r="H118" s="8" t="str">
        <f>IFERROR(IF(SEARCH("HR",C118,1),_xlfn.IFNA(VLOOKUP(CONCATENATE(A118,"HR"),'ALL Conditions'!A:E,5,FALSE),"G")),"R")</f>
        <v>R</v>
      </c>
      <c r="I118" s="8" t="str">
        <f>IFERROR(IF(SEARCH("CZ",C118,1),_xlfn.IFNA(VLOOKUP(CONCATENATE(A118,"CZ"),'ALL Conditions'!A:E,5,FALSE),"G")),"R")</f>
        <v>R</v>
      </c>
      <c r="J118" s="8" t="str">
        <f>IFERROR(IF(SEARCH("DK",C118,1),_xlfn.IFNA(VLOOKUP(CONCATENATE(A118,"DK"),'ALL Conditions'!A:E,5,FALSE),"G")),"R")</f>
        <v>R</v>
      </c>
      <c r="K118" s="8" t="str">
        <f>IFERROR(IF(SEARCH("EE",C118,1),_xlfn.IFNA(VLOOKUP(CONCATENATE(A118,"EE"),'ALL Conditions'!A:E,5,FALSE),"G")),"R")</f>
        <v>R</v>
      </c>
      <c r="L118" s="8" t="str">
        <f>IFERROR(IF(SEARCH("FI",C118,1),_xlfn.IFNA(VLOOKUP(CONCATENATE(A118,"FI"),'ALL Conditions'!A:E,5,FALSE),"G")),"R")</f>
        <v>R</v>
      </c>
      <c r="M118" s="8" t="str">
        <f>IFERROR(IF(SEARCH("FR",C118,1),_xlfn.IFNA(VLOOKUP(CONCATENATE(A118,"FR"),'ALL Conditions'!A:E,5,FALSE),"G")),"R")</f>
        <v>R</v>
      </c>
      <c r="N118" s="8" t="str">
        <f>IFERROR(IF(SEARCH("DE",C118,1),_xlfn.IFNA(VLOOKUP(CONCATENATE(A118,"DE"),'ALL Conditions'!A:E,5,FALSE),"G")),"R")</f>
        <v>R</v>
      </c>
      <c r="O118" s="8" t="str">
        <f>IFERROR(IF(SEARCH("GR",C118,1),_xlfn.IFNA(VLOOKUP(CONCATENATE(A118,"GR"),'ALL Conditions'!A:E,5,FALSE),"G")),"R")</f>
        <v>R</v>
      </c>
      <c r="P118" s="8" t="str">
        <f>IFERROR(IF(SEARCH("HU",C118,1),_xlfn.IFNA(VLOOKUP(CONCATENATE(A118,"HU"),'ALL Conditions'!A:E,5,FALSE),"G")),"R")</f>
        <v>R</v>
      </c>
      <c r="Q118" s="8" t="str">
        <f>IFERROR(IF(SEARCH("IE",C118,1),_xlfn.IFNA(VLOOKUP(CONCATENATE(A118,"IE"),'ALL Conditions'!A:E,5,FALSE),"G")),"R")</f>
        <v>R</v>
      </c>
      <c r="R118" s="8" t="str">
        <f>IFERROR(IF(SEARCH("IT",C118,1),_xlfn.IFNA(VLOOKUP(CONCATENATE(A118,"IT"),'ALL Conditions'!A:E,5,FALSE),"G")),"R")</f>
        <v>R</v>
      </c>
      <c r="S118" s="8" t="str">
        <f>IFERROR(IF(SEARCH("LV",C118,1),_xlfn.IFNA(VLOOKUP(CONCATENATE(A118,"LV"),'ALL Conditions'!A:E,5,FALSE),"G")),"R")</f>
        <v>R</v>
      </c>
      <c r="T118" s="8" t="str">
        <f>IFERROR(IF(SEARCH("LT",C118,1),_xlfn.IFNA(VLOOKUP(CONCATENATE(A118,"LT"),'ALL Conditions'!A:E,5,FALSE),"G")),"R")</f>
        <v>R</v>
      </c>
      <c r="U118" s="8" t="str">
        <f>IFERROR(IF(SEARCH("LU",C118,1),_xlfn.IFNA(VLOOKUP(CONCATENATE(A118,"LU"),'ALL Conditions'!A:E,5,FALSE),"G")),"R")</f>
        <v>R</v>
      </c>
      <c r="V118" s="8" t="str">
        <f>IFERROR(IF(SEARCH("MT",C118,1),_xlfn.IFNA(VLOOKUP(CONCATENATE(A118,"MT"),'ALL Conditions'!A:E,5,FALSE),"G")),"R")</f>
        <v>R</v>
      </c>
      <c r="W118" s="8" t="str">
        <f>IFERROR(IF(SEARCH("NL",C118,1),_xlfn.IFNA(VLOOKUP(CONCATENATE(A118,"NL"),'ALL Conditions'!A:E,5,FALSE),"G")),"R")</f>
        <v>R</v>
      </c>
      <c r="X118" s="8" t="str">
        <f>IFERROR(IF(SEARCH("PL",C118,1),_xlfn.IFNA(VLOOKUP(CONCATENATE(A118,"PL"),'ALL Conditions'!A:E,5,FALSE),"G")),"R")</f>
        <v>R</v>
      </c>
      <c r="Y118" s="8" t="str">
        <f>IFERROR(IF(SEARCH("PT",C118,1),_xlfn.IFNA(VLOOKUP(CONCATENATE(A118,"PT"),'ALL Conditions'!A:E,5,FALSE),"G")),"R")</f>
        <v>R</v>
      </c>
      <c r="Z118" s="8" t="str">
        <f>IFERROR(IF(SEARCH("RO",C118,1),_xlfn.IFNA(VLOOKUP(CONCATENATE(A118,"RO"),'ALL Conditions'!A:E,5,FALSE),"G")),"R")</f>
        <v>R</v>
      </c>
      <c r="AA118" s="8" t="str">
        <f>IFERROR(IF(SEARCH("SK",C118,1),_xlfn.IFNA(VLOOKUP(CONCATENATE(A118,"SK"),'ALL Conditions'!A:E,5,FALSE),"G")),"R")</f>
        <v>R</v>
      </c>
      <c r="AB118" s="8" t="str">
        <f>IFERROR(IF(SEARCH("SI",C118,1),_xlfn.IFNA(VLOOKUP(CONCATENATE(A118,"SI"),'ALL Conditions'!A:E,5,FALSE),"G")),"R")</f>
        <v>R</v>
      </c>
      <c r="AC118" s="8" t="str">
        <f>IFERROR(IF(SEARCH("ES",C118,1),_xlfn.IFNA(VLOOKUP(CONCATENATE(A118,"ES"),'ALL Conditions'!A:E,5,FALSE),"G")),"R")</f>
        <v>R</v>
      </c>
      <c r="AD118" s="8" t="str">
        <f>IFERROR(IF(SEARCH("SE",C118,1),_xlfn.IFNA(VLOOKUP(CONCATENATE(A118,"SE"),'ALL Conditions'!A:E,5,FALSE),"G")),"R")</f>
        <v>R</v>
      </c>
    </row>
    <row r="119" spans="1:30">
      <c r="A119" t="s">
        <v>309</v>
      </c>
      <c r="B119" t="s">
        <v>310</v>
      </c>
      <c r="C119" t="s">
        <v>39</v>
      </c>
      <c r="D119" s="9" t="str">
        <f>VLOOKUP(LEN(A119),'Restriction length-level'!A:B,2,FALSE)</f>
        <v>Commodity Code</v>
      </c>
      <c r="E119" s="8" t="str">
        <f>IFERROR(IF(SEARCH("AT",C119,1),_xlfn.IFNA(VLOOKUP(CONCATENATE(A119,"AT"),'ALL Conditions'!A:E,5,FALSE),"G")),"R")</f>
        <v>G</v>
      </c>
      <c r="F119" s="8" t="str">
        <f>IFERROR(IF(SEARCH("BE",C119,1),_xlfn.IFNA(VLOOKUP(CONCATENATE(A119,"BE"),'ALL Conditions'!A:E,5,FALSE),"G")),"R")</f>
        <v>G</v>
      </c>
      <c r="G119" s="8" t="str">
        <f>IFERROR(IF(SEARCH("BG",C119,1),_xlfn.IFNA(VLOOKUP(CONCATENATE(A119,"BG"),'ALL Conditions'!A:E,5,FALSE),"G")),"R")</f>
        <v>G</v>
      </c>
      <c r="H119" s="8" t="str">
        <f>IFERROR(IF(SEARCH("HR",C119,1),_xlfn.IFNA(VLOOKUP(CONCATENATE(A119,"HR"),'ALL Conditions'!A:E,5,FALSE),"G")),"R")</f>
        <v>G</v>
      </c>
      <c r="I119" s="8" t="str">
        <f>IFERROR(IF(SEARCH("CZ",C119,1),_xlfn.IFNA(VLOOKUP(CONCATENATE(A119,"CZ"),'ALL Conditions'!A:E,5,FALSE),"G")),"R")</f>
        <v>G</v>
      </c>
      <c r="J119" s="8" t="str">
        <f>IFERROR(IF(SEARCH("DK",C119,1),_xlfn.IFNA(VLOOKUP(CONCATENATE(A119,"DK"),'ALL Conditions'!A:E,5,FALSE),"G")),"R")</f>
        <v>G</v>
      </c>
      <c r="K119" s="8" t="str">
        <f>IFERROR(IF(SEARCH("EE",C119,1),_xlfn.IFNA(VLOOKUP(CONCATENATE(A119,"EE"),'ALL Conditions'!A:E,5,FALSE),"G")),"R")</f>
        <v>G</v>
      </c>
      <c r="L119" s="8" t="str">
        <f>IFERROR(IF(SEARCH("FI",C119,1),_xlfn.IFNA(VLOOKUP(CONCATENATE(A119,"FI"),'ALL Conditions'!A:E,5,FALSE),"G")),"R")</f>
        <v>G</v>
      </c>
      <c r="M119" s="8" t="str">
        <f>IFERROR(IF(SEARCH("FR",C119,1),_xlfn.IFNA(VLOOKUP(CONCATENATE(A119,"FR"),'ALL Conditions'!A:E,5,FALSE),"G")),"R")</f>
        <v>G</v>
      </c>
      <c r="N119" s="8" t="str">
        <f>IFERROR(IF(SEARCH("DE",C119,1),_xlfn.IFNA(VLOOKUP(CONCATENATE(A119,"DE"),'ALL Conditions'!A:E,5,FALSE),"G")),"R")</f>
        <v>G</v>
      </c>
      <c r="O119" s="8" t="str">
        <f>IFERROR(IF(SEARCH("GR",C119,1),_xlfn.IFNA(VLOOKUP(CONCATENATE(A119,"GR"),'ALL Conditions'!A:E,5,FALSE),"G")),"R")</f>
        <v>G</v>
      </c>
      <c r="P119" s="8" t="str">
        <f>IFERROR(IF(SEARCH("HU",C119,1),_xlfn.IFNA(VLOOKUP(CONCATENATE(A119,"HU"),'ALL Conditions'!A:E,5,FALSE),"G")),"R")</f>
        <v>G</v>
      </c>
      <c r="Q119" s="8" t="str">
        <f>IFERROR(IF(SEARCH("IE",C119,1),_xlfn.IFNA(VLOOKUP(CONCATENATE(A119,"IE"),'ALL Conditions'!A:E,5,FALSE),"G")),"R")</f>
        <v>G</v>
      </c>
      <c r="R119" s="8" t="str">
        <f>IFERROR(IF(SEARCH("IT",C119,1),_xlfn.IFNA(VLOOKUP(CONCATENATE(A119,"IT"),'ALL Conditions'!A:E,5,FALSE),"G")),"R")</f>
        <v>G</v>
      </c>
      <c r="S119" s="8" t="str">
        <f>IFERROR(IF(SEARCH("LV",C119,1),_xlfn.IFNA(VLOOKUP(CONCATENATE(A119,"LV"),'ALL Conditions'!A:E,5,FALSE),"G")),"R")</f>
        <v>G</v>
      </c>
      <c r="T119" s="8" t="str">
        <f>IFERROR(IF(SEARCH("LT",C119,1),_xlfn.IFNA(VLOOKUP(CONCATENATE(A119,"LT"),'ALL Conditions'!A:E,5,FALSE),"G")),"R")</f>
        <v>G</v>
      </c>
      <c r="U119" s="8" t="str">
        <f>IFERROR(IF(SEARCH("LU",C119,1),_xlfn.IFNA(VLOOKUP(CONCATENATE(A119,"LU"),'ALL Conditions'!A:E,5,FALSE),"G")),"R")</f>
        <v>G</v>
      </c>
      <c r="V119" s="8" t="str">
        <f>IFERROR(IF(SEARCH("MT",C119,1),_xlfn.IFNA(VLOOKUP(CONCATENATE(A119,"MT"),'ALL Conditions'!A:E,5,FALSE),"G")),"R")</f>
        <v>G</v>
      </c>
      <c r="W119" s="8" t="str">
        <f>IFERROR(IF(SEARCH("NL",C119,1),_xlfn.IFNA(VLOOKUP(CONCATENATE(A119,"NL"),'ALL Conditions'!A:E,5,FALSE),"G")),"R")</f>
        <v>G</v>
      </c>
      <c r="X119" s="8" t="str">
        <f>IFERROR(IF(SEARCH("PL",C119,1),_xlfn.IFNA(VLOOKUP(CONCATENATE(A119,"PL"),'ALL Conditions'!A:E,5,FALSE),"G")),"R")</f>
        <v>G</v>
      </c>
      <c r="Y119" s="8" t="str">
        <f>IFERROR(IF(SEARCH("PT",C119,1),_xlfn.IFNA(VLOOKUP(CONCATENATE(A119,"PT"),'ALL Conditions'!A:E,5,FALSE),"G")),"R")</f>
        <v>G</v>
      </c>
      <c r="Z119" s="8" t="str">
        <f>IFERROR(IF(SEARCH("RO",C119,1),_xlfn.IFNA(VLOOKUP(CONCATENATE(A119,"RO"),'ALL Conditions'!A:E,5,FALSE),"G")),"R")</f>
        <v>G</v>
      </c>
      <c r="AA119" s="8" t="str">
        <f>IFERROR(IF(SEARCH("SK",C119,1),_xlfn.IFNA(VLOOKUP(CONCATENATE(A119,"SK"),'ALL Conditions'!A:E,5,FALSE),"G")),"R")</f>
        <v>G</v>
      </c>
      <c r="AB119" s="8" t="str">
        <f>IFERROR(IF(SEARCH("SI",C119,1),_xlfn.IFNA(VLOOKUP(CONCATENATE(A119,"SI"),'ALL Conditions'!A:E,5,FALSE),"G")),"R")</f>
        <v>G</v>
      </c>
      <c r="AC119" s="8" t="str">
        <f>IFERROR(IF(SEARCH("ES",C119,1),_xlfn.IFNA(VLOOKUP(CONCATENATE(A119,"ES"),'ALL Conditions'!A:E,5,FALSE),"G")),"R")</f>
        <v>G</v>
      </c>
      <c r="AD119" s="8" t="str">
        <f>IFERROR(IF(SEARCH("SE",C119,1),_xlfn.IFNA(VLOOKUP(CONCATENATE(A119,"SE"),'ALL Conditions'!A:E,5,FALSE),"G")),"R")</f>
        <v>G</v>
      </c>
    </row>
    <row r="120" spans="1:30">
      <c r="A120" t="s">
        <v>311</v>
      </c>
      <c r="B120" t="s">
        <v>312</v>
      </c>
      <c r="C120" t="s">
        <v>39</v>
      </c>
      <c r="D120" s="9" t="str">
        <f>VLOOKUP(LEN(A120),'Restriction length-level'!A:B,2,FALSE)</f>
        <v>Commodity Code</v>
      </c>
      <c r="E120" s="8" t="str">
        <f>IFERROR(IF(SEARCH("AT",C120,1),_xlfn.IFNA(VLOOKUP(CONCATENATE(A120,"AT"),'ALL Conditions'!A:E,5,FALSE),"G")),"R")</f>
        <v>G</v>
      </c>
      <c r="F120" s="8" t="str">
        <f>IFERROR(IF(SEARCH("BE",C120,1),_xlfn.IFNA(VLOOKUP(CONCATENATE(A120,"BE"),'ALL Conditions'!A:E,5,FALSE),"G")),"R")</f>
        <v>G</v>
      </c>
      <c r="G120" s="8" t="str">
        <f>IFERROR(IF(SEARCH("BG",C120,1),_xlfn.IFNA(VLOOKUP(CONCATENATE(A120,"BG"),'ALL Conditions'!A:E,5,FALSE),"G")),"R")</f>
        <v>G</v>
      </c>
      <c r="H120" s="8" t="str">
        <f>IFERROR(IF(SEARCH("HR",C120,1),_xlfn.IFNA(VLOOKUP(CONCATENATE(A120,"HR"),'ALL Conditions'!A:E,5,FALSE),"G")),"R")</f>
        <v>G</v>
      </c>
      <c r="I120" s="8" t="str">
        <f>IFERROR(IF(SEARCH("CZ",C120,1),_xlfn.IFNA(VLOOKUP(CONCATENATE(A120,"CZ"),'ALL Conditions'!A:E,5,FALSE),"G")),"R")</f>
        <v>G</v>
      </c>
      <c r="J120" s="8" t="str">
        <f>IFERROR(IF(SEARCH("DK",C120,1),_xlfn.IFNA(VLOOKUP(CONCATENATE(A120,"DK"),'ALL Conditions'!A:E,5,FALSE),"G")),"R")</f>
        <v>G</v>
      </c>
      <c r="K120" s="8" t="str">
        <f>IFERROR(IF(SEARCH("EE",C120,1),_xlfn.IFNA(VLOOKUP(CONCATENATE(A120,"EE"),'ALL Conditions'!A:E,5,FALSE),"G")),"R")</f>
        <v>G</v>
      </c>
      <c r="L120" s="8" t="str">
        <f>IFERROR(IF(SEARCH("FI",C120,1),_xlfn.IFNA(VLOOKUP(CONCATENATE(A120,"FI"),'ALL Conditions'!A:E,5,FALSE),"G")),"R")</f>
        <v>G</v>
      </c>
      <c r="M120" s="8" t="str">
        <f>IFERROR(IF(SEARCH("FR",C120,1),_xlfn.IFNA(VLOOKUP(CONCATENATE(A120,"FR"),'ALL Conditions'!A:E,5,FALSE),"G")),"R")</f>
        <v>G</v>
      </c>
      <c r="N120" s="8" t="str">
        <f>IFERROR(IF(SEARCH("DE",C120,1),_xlfn.IFNA(VLOOKUP(CONCATENATE(A120,"DE"),'ALL Conditions'!A:E,5,FALSE),"G")),"R")</f>
        <v>G</v>
      </c>
      <c r="O120" s="8" t="str">
        <f>IFERROR(IF(SEARCH("GR",C120,1),_xlfn.IFNA(VLOOKUP(CONCATENATE(A120,"GR"),'ALL Conditions'!A:E,5,FALSE),"G")),"R")</f>
        <v>G</v>
      </c>
      <c r="P120" s="8" t="str">
        <f>IFERROR(IF(SEARCH("HU",C120,1),_xlfn.IFNA(VLOOKUP(CONCATENATE(A120,"HU"),'ALL Conditions'!A:E,5,FALSE),"G")),"R")</f>
        <v>G</v>
      </c>
      <c r="Q120" s="8" t="str">
        <f>IFERROR(IF(SEARCH("IE",C120,1),_xlfn.IFNA(VLOOKUP(CONCATENATE(A120,"IE"),'ALL Conditions'!A:E,5,FALSE),"G")),"R")</f>
        <v>G</v>
      </c>
      <c r="R120" s="8" t="str">
        <f>IFERROR(IF(SEARCH("IT",C120,1),_xlfn.IFNA(VLOOKUP(CONCATENATE(A120,"IT"),'ALL Conditions'!A:E,5,FALSE),"G")),"R")</f>
        <v>G</v>
      </c>
      <c r="S120" s="8" t="str">
        <f>IFERROR(IF(SEARCH("LV",C120,1),_xlfn.IFNA(VLOOKUP(CONCATENATE(A120,"LV"),'ALL Conditions'!A:E,5,FALSE),"G")),"R")</f>
        <v>G</v>
      </c>
      <c r="T120" s="8" t="str">
        <f>IFERROR(IF(SEARCH("LT",C120,1),_xlfn.IFNA(VLOOKUP(CONCATENATE(A120,"LT"),'ALL Conditions'!A:E,5,FALSE),"G")),"R")</f>
        <v>G</v>
      </c>
      <c r="U120" s="8" t="str">
        <f>IFERROR(IF(SEARCH("LU",C120,1),_xlfn.IFNA(VLOOKUP(CONCATENATE(A120,"LU"),'ALL Conditions'!A:E,5,FALSE),"G")),"R")</f>
        <v>G</v>
      </c>
      <c r="V120" s="8" t="str">
        <f>IFERROR(IF(SEARCH("MT",C120,1),_xlfn.IFNA(VLOOKUP(CONCATENATE(A120,"MT"),'ALL Conditions'!A:E,5,FALSE),"G")),"R")</f>
        <v>G</v>
      </c>
      <c r="W120" s="8" t="str">
        <f>IFERROR(IF(SEARCH("NL",C120,1),_xlfn.IFNA(VLOOKUP(CONCATENATE(A120,"NL"),'ALL Conditions'!A:E,5,FALSE),"G")),"R")</f>
        <v>G</v>
      </c>
      <c r="X120" s="8" t="str">
        <f>IFERROR(IF(SEARCH("PL",C120,1),_xlfn.IFNA(VLOOKUP(CONCATENATE(A120,"PL"),'ALL Conditions'!A:E,5,FALSE),"G")),"R")</f>
        <v>G</v>
      </c>
      <c r="Y120" s="8" t="str">
        <f>IFERROR(IF(SEARCH("PT",C120,1),_xlfn.IFNA(VLOOKUP(CONCATENATE(A120,"PT"),'ALL Conditions'!A:E,5,FALSE),"G")),"R")</f>
        <v>G</v>
      </c>
      <c r="Z120" s="8" t="str">
        <f>IFERROR(IF(SEARCH("RO",C120,1),_xlfn.IFNA(VLOOKUP(CONCATENATE(A120,"RO"),'ALL Conditions'!A:E,5,FALSE),"G")),"R")</f>
        <v>G</v>
      </c>
      <c r="AA120" s="8" t="str">
        <f>IFERROR(IF(SEARCH("SK",C120,1),_xlfn.IFNA(VLOOKUP(CONCATENATE(A120,"SK"),'ALL Conditions'!A:E,5,FALSE),"G")),"R")</f>
        <v>G</v>
      </c>
      <c r="AB120" s="8" t="str">
        <f>IFERROR(IF(SEARCH("SI",C120,1),_xlfn.IFNA(VLOOKUP(CONCATENATE(A120,"SI"),'ALL Conditions'!A:E,5,FALSE),"G")),"R")</f>
        <v>G</v>
      </c>
      <c r="AC120" s="8" t="str">
        <f>IFERROR(IF(SEARCH("ES",C120,1),_xlfn.IFNA(VLOOKUP(CONCATENATE(A120,"ES"),'ALL Conditions'!A:E,5,FALSE),"G")),"R")</f>
        <v>G</v>
      </c>
      <c r="AD120" s="8" t="str">
        <f>IFERROR(IF(SEARCH("SE",C120,1),_xlfn.IFNA(VLOOKUP(CONCATENATE(A120,"SE"),'ALL Conditions'!A:E,5,FALSE),"G")),"R")</f>
        <v>G</v>
      </c>
    </row>
    <row r="121" spans="1:30">
      <c r="A121" t="s">
        <v>313</v>
      </c>
      <c r="B121" t="s">
        <v>314</v>
      </c>
      <c r="C121" t="s">
        <v>39</v>
      </c>
      <c r="D121" s="9" t="str">
        <f>VLOOKUP(LEN(A121),'Restriction length-level'!A:B,2,FALSE)</f>
        <v>Commodity Code</v>
      </c>
      <c r="E121" s="8" t="str">
        <f>IFERROR(IF(SEARCH("AT",C121,1),_xlfn.IFNA(VLOOKUP(CONCATENATE(A121,"AT"),'ALL Conditions'!A:E,5,FALSE),"G")),"R")</f>
        <v>G</v>
      </c>
      <c r="F121" s="8" t="str">
        <f>IFERROR(IF(SEARCH("BE",C121,1),_xlfn.IFNA(VLOOKUP(CONCATENATE(A121,"BE"),'ALL Conditions'!A:E,5,FALSE),"G")),"R")</f>
        <v>G</v>
      </c>
      <c r="G121" s="8" t="str">
        <f>IFERROR(IF(SEARCH("BG",C121,1),_xlfn.IFNA(VLOOKUP(CONCATENATE(A121,"BG"),'ALL Conditions'!A:E,5,FALSE),"G")),"R")</f>
        <v>G</v>
      </c>
      <c r="H121" s="8" t="str">
        <f>IFERROR(IF(SEARCH("HR",C121,1),_xlfn.IFNA(VLOOKUP(CONCATENATE(A121,"HR"),'ALL Conditions'!A:E,5,FALSE),"G")),"R")</f>
        <v>G</v>
      </c>
      <c r="I121" s="8" t="str">
        <f>IFERROR(IF(SEARCH("CZ",C121,1),_xlfn.IFNA(VLOOKUP(CONCATENATE(A121,"CZ"),'ALL Conditions'!A:E,5,FALSE),"G")),"R")</f>
        <v>G</v>
      </c>
      <c r="J121" s="8" t="str">
        <f>IFERROR(IF(SEARCH("DK",C121,1),_xlfn.IFNA(VLOOKUP(CONCATENATE(A121,"DK"),'ALL Conditions'!A:E,5,FALSE),"G")),"R")</f>
        <v>G</v>
      </c>
      <c r="K121" s="8" t="str">
        <f>IFERROR(IF(SEARCH("EE",C121,1),_xlfn.IFNA(VLOOKUP(CONCATENATE(A121,"EE"),'ALL Conditions'!A:E,5,FALSE),"G")),"R")</f>
        <v>G</v>
      </c>
      <c r="L121" s="8" t="str">
        <f>IFERROR(IF(SEARCH("FI",C121,1),_xlfn.IFNA(VLOOKUP(CONCATENATE(A121,"FI"),'ALL Conditions'!A:E,5,FALSE),"G")),"R")</f>
        <v>G</v>
      </c>
      <c r="M121" s="8" t="str">
        <f>IFERROR(IF(SEARCH("FR",C121,1),_xlfn.IFNA(VLOOKUP(CONCATENATE(A121,"FR"),'ALL Conditions'!A:E,5,FALSE),"G")),"R")</f>
        <v>G</v>
      </c>
      <c r="N121" s="8" t="str">
        <f>IFERROR(IF(SEARCH("DE",C121,1),_xlfn.IFNA(VLOOKUP(CONCATENATE(A121,"DE"),'ALL Conditions'!A:E,5,FALSE),"G")),"R")</f>
        <v>G</v>
      </c>
      <c r="O121" s="8" t="str">
        <f>IFERROR(IF(SEARCH("GR",C121,1),_xlfn.IFNA(VLOOKUP(CONCATENATE(A121,"GR"),'ALL Conditions'!A:E,5,FALSE),"G")),"R")</f>
        <v>G</v>
      </c>
      <c r="P121" s="8" t="str">
        <f>IFERROR(IF(SEARCH("HU",C121,1),_xlfn.IFNA(VLOOKUP(CONCATENATE(A121,"HU"),'ALL Conditions'!A:E,5,FALSE),"G")),"R")</f>
        <v>G</v>
      </c>
      <c r="Q121" s="8" t="str">
        <f>IFERROR(IF(SEARCH("IE",C121,1),_xlfn.IFNA(VLOOKUP(CONCATENATE(A121,"IE"),'ALL Conditions'!A:E,5,FALSE),"G")),"R")</f>
        <v>G</v>
      </c>
      <c r="R121" s="8" t="str">
        <f>IFERROR(IF(SEARCH("IT",C121,1),_xlfn.IFNA(VLOOKUP(CONCATENATE(A121,"IT"),'ALL Conditions'!A:E,5,FALSE),"G")),"R")</f>
        <v>G</v>
      </c>
      <c r="S121" s="8" t="str">
        <f>IFERROR(IF(SEARCH("LV",C121,1),_xlfn.IFNA(VLOOKUP(CONCATENATE(A121,"LV"),'ALL Conditions'!A:E,5,FALSE),"G")),"R")</f>
        <v>G</v>
      </c>
      <c r="T121" s="8" t="str">
        <f>IFERROR(IF(SEARCH("LT",C121,1),_xlfn.IFNA(VLOOKUP(CONCATENATE(A121,"LT"),'ALL Conditions'!A:E,5,FALSE),"G")),"R")</f>
        <v>G</v>
      </c>
      <c r="U121" s="8" t="str">
        <f>IFERROR(IF(SEARCH("LU",C121,1),_xlfn.IFNA(VLOOKUP(CONCATENATE(A121,"LU"),'ALL Conditions'!A:E,5,FALSE),"G")),"R")</f>
        <v>G</v>
      </c>
      <c r="V121" s="8" t="str">
        <f>IFERROR(IF(SEARCH("MT",C121,1),_xlfn.IFNA(VLOOKUP(CONCATENATE(A121,"MT"),'ALL Conditions'!A:E,5,FALSE),"G")),"R")</f>
        <v>G</v>
      </c>
      <c r="W121" s="8" t="str">
        <f>IFERROR(IF(SEARCH("NL",C121,1),_xlfn.IFNA(VLOOKUP(CONCATENATE(A121,"NL"),'ALL Conditions'!A:E,5,FALSE),"G")),"R")</f>
        <v>G</v>
      </c>
      <c r="X121" s="8" t="str">
        <f>IFERROR(IF(SEARCH("PL",C121,1),_xlfn.IFNA(VLOOKUP(CONCATENATE(A121,"PL"),'ALL Conditions'!A:E,5,FALSE),"G")),"R")</f>
        <v>G</v>
      </c>
      <c r="Y121" s="8" t="str">
        <f>IFERROR(IF(SEARCH("PT",C121,1),_xlfn.IFNA(VLOOKUP(CONCATENATE(A121,"PT"),'ALL Conditions'!A:E,5,FALSE),"G")),"R")</f>
        <v>G</v>
      </c>
      <c r="Z121" s="8" t="str">
        <f>IFERROR(IF(SEARCH("RO",C121,1),_xlfn.IFNA(VLOOKUP(CONCATENATE(A121,"RO"),'ALL Conditions'!A:E,5,FALSE),"G")),"R")</f>
        <v>G</v>
      </c>
      <c r="AA121" s="8" t="str">
        <f>IFERROR(IF(SEARCH("SK",C121,1),_xlfn.IFNA(VLOOKUP(CONCATENATE(A121,"SK"),'ALL Conditions'!A:E,5,FALSE),"G")),"R")</f>
        <v>G</v>
      </c>
      <c r="AB121" s="8" t="str">
        <f>IFERROR(IF(SEARCH("SI",C121,1),_xlfn.IFNA(VLOOKUP(CONCATENATE(A121,"SI"),'ALL Conditions'!A:E,5,FALSE),"G")),"R")</f>
        <v>G</v>
      </c>
      <c r="AC121" s="8" t="str">
        <f>IFERROR(IF(SEARCH("ES",C121,1),_xlfn.IFNA(VLOOKUP(CONCATENATE(A121,"ES"),'ALL Conditions'!A:E,5,FALSE),"G")),"R")</f>
        <v>G</v>
      </c>
      <c r="AD121" s="8" t="str">
        <f>IFERROR(IF(SEARCH("SE",C121,1),_xlfn.IFNA(VLOOKUP(CONCATENATE(A121,"SE"),'ALL Conditions'!A:E,5,FALSE),"G")),"R")</f>
        <v>G</v>
      </c>
    </row>
    <row r="122" spans="1:30">
      <c r="A122" t="s">
        <v>315</v>
      </c>
      <c r="B122" t="s">
        <v>316</v>
      </c>
      <c r="C122" t="s">
        <v>39</v>
      </c>
      <c r="D122" s="9" t="str">
        <f>VLOOKUP(LEN(A122),'Restriction length-level'!A:B,2,FALSE)</f>
        <v>Commodity Code</v>
      </c>
      <c r="E122" s="8" t="str">
        <f>IFERROR(IF(SEARCH("AT",C122,1),_xlfn.IFNA(VLOOKUP(CONCATENATE(A122,"AT"),'ALL Conditions'!A:E,5,FALSE),"G")),"R")</f>
        <v>G</v>
      </c>
      <c r="F122" s="8" t="str">
        <f>IFERROR(IF(SEARCH("BE",C122,1),_xlfn.IFNA(VLOOKUP(CONCATENATE(A122,"BE"),'ALL Conditions'!A:E,5,FALSE),"G")),"R")</f>
        <v>G</v>
      </c>
      <c r="G122" s="8" t="str">
        <f>IFERROR(IF(SEARCH("BG",C122,1),_xlfn.IFNA(VLOOKUP(CONCATENATE(A122,"BG"),'ALL Conditions'!A:E,5,FALSE),"G")),"R")</f>
        <v>G</v>
      </c>
      <c r="H122" s="8" t="str">
        <f>IFERROR(IF(SEARCH("HR",C122,1),_xlfn.IFNA(VLOOKUP(CONCATENATE(A122,"HR"),'ALL Conditions'!A:E,5,FALSE),"G")),"R")</f>
        <v>G</v>
      </c>
      <c r="I122" s="8" t="str">
        <f>IFERROR(IF(SEARCH("CZ",C122,1),_xlfn.IFNA(VLOOKUP(CONCATENATE(A122,"CZ"),'ALL Conditions'!A:E,5,FALSE),"G")),"R")</f>
        <v>G</v>
      </c>
      <c r="J122" s="8" t="str">
        <f>IFERROR(IF(SEARCH("DK",C122,1),_xlfn.IFNA(VLOOKUP(CONCATENATE(A122,"DK"),'ALL Conditions'!A:E,5,FALSE),"G")),"R")</f>
        <v>G</v>
      </c>
      <c r="K122" s="8" t="str">
        <f>IFERROR(IF(SEARCH("EE",C122,1),_xlfn.IFNA(VLOOKUP(CONCATENATE(A122,"EE"),'ALL Conditions'!A:E,5,FALSE),"G")),"R")</f>
        <v>G</v>
      </c>
      <c r="L122" s="8" t="str">
        <f>IFERROR(IF(SEARCH("FI",C122,1),_xlfn.IFNA(VLOOKUP(CONCATENATE(A122,"FI"),'ALL Conditions'!A:E,5,FALSE),"G")),"R")</f>
        <v>G</v>
      </c>
      <c r="M122" s="8" t="str">
        <f>IFERROR(IF(SEARCH("FR",C122,1),_xlfn.IFNA(VLOOKUP(CONCATENATE(A122,"FR"),'ALL Conditions'!A:E,5,FALSE),"G")),"R")</f>
        <v>G</v>
      </c>
      <c r="N122" s="8" t="str">
        <f>IFERROR(IF(SEARCH("DE",C122,1),_xlfn.IFNA(VLOOKUP(CONCATENATE(A122,"DE"),'ALL Conditions'!A:E,5,FALSE),"G")),"R")</f>
        <v>G</v>
      </c>
      <c r="O122" s="8" t="str">
        <f>IFERROR(IF(SEARCH("GR",C122,1),_xlfn.IFNA(VLOOKUP(CONCATENATE(A122,"GR"),'ALL Conditions'!A:E,5,FALSE),"G")),"R")</f>
        <v>G</v>
      </c>
      <c r="P122" s="8" t="str">
        <f>IFERROR(IF(SEARCH("HU",C122,1),_xlfn.IFNA(VLOOKUP(CONCATENATE(A122,"HU"),'ALL Conditions'!A:E,5,FALSE),"G")),"R")</f>
        <v>G</v>
      </c>
      <c r="Q122" s="8" t="str">
        <f>IFERROR(IF(SEARCH("IE",C122,1),_xlfn.IFNA(VLOOKUP(CONCATENATE(A122,"IE"),'ALL Conditions'!A:E,5,FALSE),"G")),"R")</f>
        <v>G</v>
      </c>
      <c r="R122" s="8" t="str">
        <f>IFERROR(IF(SEARCH("IT",C122,1),_xlfn.IFNA(VLOOKUP(CONCATENATE(A122,"IT"),'ALL Conditions'!A:E,5,FALSE),"G")),"R")</f>
        <v>G</v>
      </c>
      <c r="S122" s="8" t="str">
        <f>IFERROR(IF(SEARCH("LV",C122,1),_xlfn.IFNA(VLOOKUP(CONCATENATE(A122,"LV"),'ALL Conditions'!A:E,5,FALSE),"G")),"R")</f>
        <v>G</v>
      </c>
      <c r="T122" s="8" t="str">
        <f>IFERROR(IF(SEARCH("LT",C122,1),_xlfn.IFNA(VLOOKUP(CONCATENATE(A122,"LT"),'ALL Conditions'!A:E,5,FALSE),"G")),"R")</f>
        <v>G</v>
      </c>
      <c r="U122" s="8" t="str">
        <f>IFERROR(IF(SEARCH("LU",C122,1),_xlfn.IFNA(VLOOKUP(CONCATENATE(A122,"LU"),'ALL Conditions'!A:E,5,FALSE),"G")),"R")</f>
        <v>G</v>
      </c>
      <c r="V122" s="8" t="str">
        <f>IFERROR(IF(SEARCH("MT",C122,1),_xlfn.IFNA(VLOOKUP(CONCATENATE(A122,"MT"),'ALL Conditions'!A:E,5,FALSE),"G")),"R")</f>
        <v>G</v>
      </c>
      <c r="W122" s="8" t="str">
        <f>IFERROR(IF(SEARCH("NL",C122,1),_xlfn.IFNA(VLOOKUP(CONCATENATE(A122,"NL"),'ALL Conditions'!A:E,5,FALSE),"G")),"R")</f>
        <v>G</v>
      </c>
      <c r="X122" s="8" t="str">
        <f>IFERROR(IF(SEARCH("PL",C122,1),_xlfn.IFNA(VLOOKUP(CONCATENATE(A122,"PL"),'ALL Conditions'!A:E,5,FALSE),"G")),"R")</f>
        <v>G</v>
      </c>
      <c r="Y122" s="8" t="str">
        <f>IFERROR(IF(SEARCH("PT",C122,1),_xlfn.IFNA(VLOOKUP(CONCATENATE(A122,"PT"),'ALL Conditions'!A:E,5,FALSE),"G")),"R")</f>
        <v>G</v>
      </c>
      <c r="Z122" s="8" t="str">
        <f>IFERROR(IF(SEARCH("RO",C122,1),_xlfn.IFNA(VLOOKUP(CONCATENATE(A122,"RO"),'ALL Conditions'!A:E,5,FALSE),"G")),"R")</f>
        <v>G</v>
      </c>
      <c r="AA122" s="8" t="str">
        <f>IFERROR(IF(SEARCH("SK",C122,1),_xlfn.IFNA(VLOOKUP(CONCATENATE(A122,"SK"),'ALL Conditions'!A:E,5,FALSE),"G")),"R")</f>
        <v>G</v>
      </c>
      <c r="AB122" s="8" t="str">
        <f>IFERROR(IF(SEARCH("SI",C122,1),_xlfn.IFNA(VLOOKUP(CONCATENATE(A122,"SI"),'ALL Conditions'!A:E,5,FALSE),"G")),"R")</f>
        <v>G</v>
      </c>
      <c r="AC122" s="8" t="str">
        <f>IFERROR(IF(SEARCH("ES",C122,1),_xlfn.IFNA(VLOOKUP(CONCATENATE(A122,"ES"),'ALL Conditions'!A:E,5,FALSE),"G")),"R")</f>
        <v>G</v>
      </c>
      <c r="AD122" s="8" t="str">
        <f>IFERROR(IF(SEARCH("SE",C122,1),_xlfn.IFNA(VLOOKUP(CONCATENATE(A122,"SE"),'ALL Conditions'!A:E,5,FALSE),"G")),"R")</f>
        <v>G</v>
      </c>
    </row>
    <row r="123" spans="1:30">
      <c r="A123" t="s">
        <v>317</v>
      </c>
      <c r="B123" t="s">
        <v>318</v>
      </c>
      <c r="C123" t="s">
        <v>39</v>
      </c>
      <c r="D123" s="9" t="str">
        <f>VLOOKUP(LEN(A123),'Restriction length-level'!A:B,2,FALSE)</f>
        <v>Commodity Code</v>
      </c>
      <c r="E123" s="8" t="str">
        <f>IFERROR(IF(SEARCH("AT",C123,1),_xlfn.IFNA(VLOOKUP(CONCATENATE(A123,"AT"),'ALL Conditions'!A:E,5,FALSE),"G")),"R")</f>
        <v>G</v>
      </c>
      <c r="F123" s="8" t="str">
        <f>IFERROR(IF(SEARCH("BE",C123,1),_xlfn.IFNA(VLOOKUP(CONCATENATE(A123,"BE"),'ALL Conditions'!A:E,5,FALSE),"G")),"R")</f>
        <v>G</v>
      </c>
      <c r="G123" s="8" t="str">
        <f>IFERROR(IF(SEARCH("BG",C123,1),_xlfn.IFNA(VLOOKUP(CONCATENATE(A123,"BG"),'ALL Conditions'!A:E,5,FALSE),"G")),"R")</f>
        <v>G</v>
      </c>
      <c r="H123" s="8" t="str">
        <f>IFERROR(IF(SEARCH("HR",C123,1),_xlfn.IFNA(VLOOKUP(CONCATENATE(A123,"HR"),'ALL Conditions'!A:E,5,FALSE),"G")),"R")</f>
        <v>G</v>
      </c>
      <c r="I123" s="8" t="str">
        <f>IFERROR(IF(SEARCH("CZ",C123,1),_xlfn.IFNA(VLOOKUP(CONCATENATE(A123,"CZ"),'ALL Conditions'!A:E,5,FALSE),"G")),"R")</f>
        <v>G</v>
      </c>
      <c r="J123" s="8" t="str">
        <f>IFERROR(IF(SEARCH("DK",C123,1),_xlfn.IFNA(VLOOKUP(CONCATENATE(A123,"DK"),'ALL Conditions'!A:E,5,FALSE),"G")),"R")</f>
        <v>G</v>
      </c>
      <c r="K123" s="8" t="str">
        <f>IFERROR(IF(SEARCH("EE",C123,1),_xlfn.IFNA(VLOOKUP(CONCATENATE(A123,"EE"),'ALL Conditions'!A:E,5,FALSE),"G")),"R")</f>
        <v>G</v>
      </c>
      <c r="L123" s="8" t="str">
        <f>IFERROR(IF(SEARCH("FI",C123,1),_xlfn.IFNA(VLOOKUP(CONCATENATE(A123,"FI"),'ALL Conditions'!A:E,5,FALSE),"G")),"R")</f>
        <v>G</v>
      </c>
      <c r="M123" s="8" t="str">
        <f>IFERROR(IF(SEARCH("FR",C123,1),_xlfn.IFNA(VLOOKUP(CONCATENATE(A123,"FR"),'ALL Conditions'!A:E,5,FALSE),"G")),"R")</f>
        <v>G</v>
      </c>
      <c r="N123" s="8" t="str">
        <f>IFERROR(IF(SEARCH("DE",C123,1),_xlfn.IFNA(VLOOKUP(CONCATENATE(A123,"DE"),'ALL Conditions'!A:E,5,FALSE),"G")),"R")</f>
        <v>G</v>
      </c>
      <c r="O123" s="8" t="str">
        <f>IFERROR(IF(SEARCH("GR",C123,1),_xlfn.IFNA(VLOOKUP(CONCATENATE(A123,"GR"),'ALL Conditions'!A:E,5,FALSE),"G")),"R")</f>
        <v>G</v>
      </c>
      <c r="P123" s="8" t="str">
        <f>IFERROR(IF(SEARCH("HU",C123,1),_xlfn.IFNA(VLOOKUP(CONCATENATE(A123,"HU"),'ALL Conditions'!A:E,5,FALSE),"G")),"R")</f>
        <v>G</v>
      </c>
      <c r="Q123" s="8" t="str">
        <f>IFERROR(IF(SEARCH("IE",C123,1),_xlfn.IFNA(VLOOKUP(CONCATENATE(A123,"IE"),'ALL Conditions'!A:E,5,FALSE),"G")),"R")</f>
        <v>G</v>
      </c>
      <c r="R123" s="8" t="str">
        <f>IFERROR(IF(SEARCH("IT",C123,1),_xlfn.IFNA(VLOOKUP(CONCATENATE(A123,"IT"),'ALL Conditions'!A:E,5,FALSE),"G")),"R")</f>
        <v>G</v>
      </c>
      <c r="S123" s="8" t="str">
        <f>IFERROR(IF(SEARCH("LV",C123,1),_xlfn.IFNA(VLOOKUP(CONCATENATE(A123,"LV"),'ALL Conditions'!A:E,5,FALSE),"G")),"R")</f>
        <v>G</v>
      </c>
      <c r="T123" s="8" t="str">
        <f>IFERROR(IF(SEARCH("LT",C123,1),_xlfn.IFNA(VLOOKUP(CONCATENATE(A123,"LT"),'ALL Conditions'!A:E,5,FALSE),"G")),"R")</f>
        <v>G</v>
      </c>
      <c r="U123" s="8" t="str">
        <f>IFERROR(IF(SEARCH("LU",C123,1),_xlfn.IFNA(VLOOKUP(CONCATENATE(A123,"LU"),'ALL Conditions'!A:E,5,FALSE),"G")),"R")</f>
        <v>G</v>
      </c>
      <c r="V123" s="8" t="str">
        <f>IFERROR(IF(SEARCH("MT",C123,1),_xlfn.IFNA(VLOOKUP(CONCATENATE(A123,"MT"),'ALL Conditions'!A:E,5,FALSE),"G")),"R")</f>
        <v>G</v>
      </c>
      <c r="W123" s="8" t="str">
        <f>IFERROR(IF(SEARCH("NL",C123,1),_xlfn.IFNA(VLOOKUP(CONCATENATE(A123,"NL"),'ALL Conditions'!A:E,5,FALSE),"G")),"R")</f>
        <v>G</v>
      </c>
      <c r="X123" s="8" t="str">
        <f>IFERROR(IF(SEARCH("PL",C123,1),_xlfn.IFNA(VLOOKUP(CONCATENATE(A123,"PL"),'ALL Conditions'!A:E,5,FALSE),"G")),"R")</f>
        <v>G</v>
      </c>
      <c r="Y123" s="8" t="str">
        <f>IFERROR(IF(SEARCH("PT",C123,1),_xlfn.IFNA(VLOOKUP(CONCATENATE(A123,"PT"),'ALL Conditions'!A:E,5,FALSE),"G")),"R")</f>
        <v>G</v>
      </c>
      <c r="Z123" s="8" t="str">
        <f>IFERROR(IF(SEARCH("RO",C123,1),_xlfn.IFNA(VLOOKUP(CONCATENATE(A123,"RO"),'ALL Conditions'!A:E,5,FALSE),"G")),"R")</f>
        <v>G</v>
      </c>
      <c r="AA123" s="8" t="str">
        <f>IFERROR(IF(SEARCH("SK",C123,1),_xlfn.IFNA(VLOOKUP(CONCATENATE(A123,"SK"),'ALL Conditions'!A:E,5,FALSE),"G")),"R")</f>
        <v>G</v>
      </c>
      <c r="AB123" s="8" t="str">
        <f>IFERROR(IF(SEARCH("SI",C123,1),_xlfn.IFNA(VLOOKUP(CONCATENATE(A123,"SI"),'ALL Conditions'!A:E,5,FALSE),"G")),"R")</f>
        <v>G</v>
      </c>
      <c r="AC123" s="8" t="str">
        <f>IFERROR(IF(SEARCH("ES",C123,1),_xlfn.IFNA(VLOOKUP(CONCATENATE(A123,"ES"),'ALL Conditions'!A:E,5,FALSE),"G")),"R")</f>
        <v>G</v>
      </c>
      <c r="AD123" s="8" t="str">
        <f>IFERROR(IF(SEARCH("SE",C123,1),_xlfn.IFNA(VLOOKUP(CONCATENATE(A123,"SE"),'ALL Conditions'!A:E,5,FALSE),"G")),"R")</f>
        <v>G</v>
      </c>
    </row>
    <row r="124" spans="1:30">
      <c r="A124" t="s">
        <v>319</v>
      </c>
      <c r="B124" t="s">
        <v>320</v>
      </c>
      <c r="C124" t="s">
        <v>39</v>
      </c>
      <c r="D124" s="9" t="str">
        <f>VLOOKUP(LEN(A124),'Restriction length-level'!A:B,2,FALSE)</f>
        <v>Commodity Code</v>
      </c>
      <c r="E124" s="8" t="str">
        <f>IFERROR(IF(SEARCH("AT",C124,1),_xlfn.IFNA(VLOOKUP(CONCATENATE(A124,"AT"),'ALL Conditions'!A:E,5,FALSE),"G")),"R")</f>
        <v>G</v>
      </c>
      <c r="F124" s="8" t="str">
        <f>IFERROR(IF(SEARCH("BE",C124,1),_xlfn.IFNA(VLOOKUP(CONCATENATE(A124,"BE"),'ALL Conditions'!A:E,5,FALSE),"G")),"R")</f>
        <v>G</v>
      </c>
      <c r="G124" s="8" t="str">
        <f>IFERROR(IF(SEARCH("BG",C124,1),_xlfn.IFNA(VLOOKUP(CONCATENATE(A124,"BG"),'ALL Conditions'!A:E,5,FALSE),"G")),"R")</f>
        <v>G</v>
      </c>
      <c r="H124" s="8" t="str">
        <f>IFERROR(IF(SEARCH("HR",C124,1),_xlfn.IFNA(VLOOKUP(CONCATENATE(A124,"HR"),'ALL Conditions'!A:E,5,FALSE),"G")),"R")</f>
        <v>G</v>
      </c>
      <c r="I124" s="8" t="str">
        <f>IFERROR(IF(SEARCH("CZ",C124,1),_xlfn.IFNA(VLOOKUP(CONCATENATE(A124,"CZ"),'ALL Conditions'!A:E,5,FALSE),"G")),"R")</f>
        <v>G</v>
      </c>
      <c r="J124" s="8" t="str">
        <f>IFERROR(IF(SEARCH("DK",C124,1),_xlfn.IFNA(VLOOKUP(CONCATENATE(A124,"DK"),'ALL Conditions'!A:E,5,FALSE),"G")),"R")</f>
        <v>G</v>
      </c>
      <c r="K124" s="8" t="str">
        <f>IFERROR(IF(SEARCH("EE",C124,1),_xlfn.IFNA(VLOOKUP(CONCATENATE(A124,"EE"),'ALL Conditions'!A:E,5,FALSE),"G")),"R")</f>
        <v>G</v>
      </c>
      <c r="L124" s="8" t="str">
        <f>IFERROR(IF(SEARCH("FI",C124,1),_xlfn.IFNA(VLOOKUP(CONCATENATE(A124,"FI"),'ALL Conditions'!A:E,5,FALSE),"G")),"R")</f>
        <v>G</v>
      </c>
      <c r="M124" s="8" t="str">
        <f>IFERROR(IF(SEARCH("FR",C124,1),_xlfn.IFNA(VLOOKUP(CONCATENATE(A124,"FR"),'ALL Conditions'!A:E,5,FALSE),"G")),"R")</f>
        <v>G</v>
      </c>
      <c r="N124" s="8" t="str">
        <f>IFERROR(IF(SEARCH("DE",C124,1),_xlfn.IFNA(VLOOKUP(CONCATENATE(A124,"DE"),'ALL Conditions'!A:E,5,FALSE),"G")),"R")</f>
        <v>G</v>
      </c>
      <c r="O124" s="8" t="str">
        <f>IFERROR(IF(SEARCH("GR",C124,1),_xlfn.IFNA(VLOOKUP(CONCATENATE(A124,"GR"),'ALL Conditions'!A:E,5,FALSE),"G")),"R")</f>
        <v>G</v>
      </c>
      <c r="P124" s="8" t="str">
        <f>IFERROR(IF(SEARCH("HU",C124,1),_xlfn.IFNA(VLOOKUP(CONCATENATE(A124,"HU"),'ALL Conditions'!A:E,5,FALSE),"G")),"R")</f>
        <v>G</v>
      </c>
      <c r="Q124" s="8" t="str">
        <f>IFERROR(IF(SEARCH("IE",C124,1),_xlfn.IFNA(VLOOKUP(CONCATENATE(A124,"IE"),'ALL Conditions'!A:E,5,FALSE),"G")),"R")</f>
        <v>G</v>
      </c>
      <c r="R124" s="8" t="str">
        <f>IFERROR(IF(SEARCH("IT",C124,1),_xlfn.IFNA(VLOOKUP(CONCATENATE(A124,"IT"),'ALL Conditions'!A:E,5,FALSE),"G")),"R")</f>
        <v>G</v>
      </c>
      <c r="S124" s="8" t="str">
        <f>IFERROR(IF(SEARCH("LV",C124,1),_xlfn.IFNA(VLOOKUP(CONCATENATE(A124,"LV"),'ALL Conditions'!A:E,5,FALSE),"G")),"R")</f>
        <v>G</v>
      </c>
      <c r="T124" s="8" t="str">
        <f>IFERROR(IF(SEARCH("LT",C124,1),_xlfn.IFNA(VLOOKUP(CONCATENATE(A124,"LT"),'ALL Conditions'!A:E,5,FALSE),"G")),"R")</f>
        <v>G</v>
      </c>
      <c r="U124" s="8" t="str">
        <f>IFERROR(IF(SEARCH("LU",C124,1),_xlfn.IFNA(VLOOKUP(CONCATENATE(A124,"LU"),'ALL Conditions'!A:E,5,FALSE),"G")),"R")</f>
        <v>G</v>
      </c>
      <c r="V124" s="8" t="str">
        <f>IFERROR(IF(SEARCH("MT",C124,1),_xlfn.IFNA(VLOOKUP(CONCATENATE(A124,"MT"),'ALL Conditions'!A:E,5,FALSE),"G")),"R")</f>
        <v>G</v>
      </c>
      <c r="W124" s="8" t="str">
        <f>IFERROR(IF(SEARCH("NL",C124,1),_xlfn.IFNA(VLOOKUP(CONCATENATE(A124,"NL"),'ALL Conditions'!A:E,5,FALSE),"G")),"R")</f>
        <v>G</v>
      </c>
      <c r="X124" s="8" t="str">
        <f>IFERROR(IF(SEARCH("PL",C124,1),_xlfn.IFNA(VLOOKUP(CONCATENATE(A124,"PL"),'ALL Conditions'!A:E,5,FALSE),"G")),"R")</f>
        <v>G</v>
      </c>
      <c r="Y124" s="8" t="str">
        <f>IFERROR(IF(SEARCH("PT",C124,1),_xlfn.IFNA(VLOOKUP(CONCATENATE(A124,"PT"),'ALL Conditions'!A:E,5,FALSE),"G")),"R")</f>
        <v>G</v>
      </c>
      <c r="Z124" s="8" t="str">
        <f>IFERROR(IF(SEARCH("RO",C124,1),_xlfn.IFNA(VLOOKUP(CONCATENATE(A124,"RO"),'ALL Conditions'!A:E,5,FALSE),"G")),"R")</f>
        <v>G</v>
      </c>
      <c r="AA124" s="8" t="str">
        <f>IFERROR(IF(SEARCH("SK",C124,1),_xlfn.IFNA(VLOOKUP(CONCATENATE(A124,"SK"),'ALL Conditions'!A:E,5,FALSE),"G")),"R")</f>
        <v>G</v>
      </c>
      <c r="AB124" s="8" t="str">
        <f>IFERROR(IF(SEARCH("SI",C124,1),_xlfn.IFNA(VLOOKUP(CONCATENATE(A124,"SI"),'ALL Conditions'!A:E,5,FALSE),"G")),"R")</f>
        <v>G</v>
      </c>
      <c r="AC124" s="8" t="str">
        <f>IFERROR(IF(SEARCH("ES",C124,1),_xlfn.IFNA(VLOOKUP(CONCATENATE(A124,"ES"),'ALL Conditions'!A:E,5,FALSE),"G")),"R")</f>
        <v>G</v>
      </c>
      <c r="AD124" s="8" t="str">
        <f>IFERROR(IF(SEARCH("SE",C124,1),_xlfn.IFNA(VLOOKUP(CONCATENATE(A124,"SE"),'ALL Conditions'!A:E,5,FALSE),"G")),"R")</f>
        <v>G</v>
      </c>
    </row>
    <row r="125" spans="1:30">
      <c r="A125" t="s">
        <v>321</v>
      </c>
      <c r="B125" t="s">
        <v>322</v>
      </c>
      <c r="C125" t="s">
        <v>39</v>
      </c>
      <c r="D125" s="9" t="str">
        <f>VLOOKUP(LEN(A125),'Restriction length-level'!A:B,2,FALSE)</f>
        <v>Commodity Code</v>
      </c>
      <c r="E125" s="8" t="str">
        <f>IFERROR(IF(SEARCH("AT",C125,1),_xlfn.IFNA(VLOOKUP(CONCATENATE(A125,"AT"),'ALL Conditions'!A:E,5,FALSE),"G")),"R")</f>
        <v>G</v>
      </c>
      <c r="F125" s="8" t="str">
        <f>IFERROR(IF(SEARCH("BE",C125,1),_xlfn.IFNA(VLOOKUP(CONCATENATE(A125,"BE"),'ALL Conditions'!A:E,5,FALSE),"G")),"R")</f>
        <v>G</v>
      </c>
      <c r="G125" s="8" t="str">
        <f>IFERROR(IF(SEARCH("BG",C125,1),_xlfn.IFNA(VLOOKUP(CONCATENATE(A125,"BG"),'ALL Conditions'!A:E,5,FALSE),"G")),"R")</f>
        <v>G</v>
      </c>
      <c r="H125" s="8" t="str">
        <f>IFERROR(IF(SEARCH("HR",C125,1),_xlfn.IFNA(VLOOKUP(CONCATENATE(A125,"HR"),'ALL Conditions'!A:E,5,FALSE),"G")),"R")</f>
        <v>G</v>
      </c>
      <c r="I125" s="8" t="str">
        <f>IFERROR(IF(SEARCH("CZ",C125,1),_xlfn.IFNA(VLOOKUP(CONCATENATE(A125,"CZ"),'ALL Conditions'!A:E,5,FALSE),"G")),"R")</f>
        <v>G</v>
      </c>
      <c r="J125" s="8" t="str">
        <f>IFERROR(IF(SEARCH("DK",C125,1),_xlfn.IFNA(VLOOKUP(CONCATENATE(A125,"DK"),'ALL Conditions'!A:E,5,FALSE),"G")),"R")</f>
        <v>G</v>
      </c>
      <c r="K125" s="8" t="str">
        <f>IFERROR(IF(SEARCH("EE",C125,1),_xlfn.IFNA(VLOOKUP(CONCATENATE(A125,"EE"),'ALL Conditions'!A:E,5,FALSE),"G")),"R")</f>
        <v>G</v>
      </c>
      <c r="L125" s="8" t="str">
        <f>IFERROR(IF(SEARCH("FI",C125,1),_xlfn.IFNA(VLOOKUP(CONCATENATE(A125,"FI"),'ALL Conditions'!A:E,5,FALSE),"G")),"R")</f>
        <v>G</v>
      </c>
      <c r="M125" s="8" t="str">
        <f>IFERROR(IF(SEARCH("FR",C125,1),_xlfn.IFNA(VLOOKUP(CONCATENATE(A125,"FR"),'ALL Conditions'!A:E,5,FALSE),"G")),"R")</f>
        <v>G</v>
      </c>
      <c r="N125" s="8" t="str">
        <f>IFERROR(IF(SEARCH("DE",C125,1),_xlfn.IFNA(VLOOKUP(CONCATENATE(A125,"DE"),'ALL Conditions'!A:E,5,FALSE),"G")),"R")</f>
        <v>G</v>
      </c>
      <c r="O125" s="8" t="str">
        <f>IFERROR(IF(SEARCH("GR",C125,1),_xlfn.IFNA(VLOOKUP(CONCATENATE(A125,"GR"),'ALL Conditions'!A:E,5,FALSE),"G")),"R")</f>
        <v>G</v>
      </c>
      <c r="P125" s="8" t="str">
        <f>IFERROR(IF(SEARCH("HU",C125,1),_xlfn.IFNA(VLOOKUP(CONCATENATE(A125,"HU"),'ALL Conditions'!A:E,5,FALSE),"G")),"R")</f>
        <v>G</v>
      </c>
      <c r="Q125" s="8" t="str">
        <f>IFERROR(IF(SEARCH("IE",C125,1),_xlfn.IFNA(VLOOKUP(CONCATENATE(A125,"IE"),'ALL Conditions'!A:E,5,FALSE),"G")),"R")</f>
        <v>G</v>
      </c>
      <c r="R125" s="8" t="str">
        <f>IFERROR(IF(SEARCH("IT",C125,1),_xlfn.IFNA(VLOOKUP(CONCATENATE(A125,"IT"),'ALL Conditions'!A:E,5,FALSE),"G")),"R")</f>
        <v>G</v>
      </c>
      <c r="S125" s="8" t="str">
        <f>IFERROR(IF(SEARCH("LV",C125,1),_xlfn.IFNA(VLOOKUP(CONCATENATE(A125,"LV"),'ALL Conditions'!A:E,5,FALSE),"G")),"R")</f>
        <v>G</v>
      </c>
      <c r="T125" s="8" t="str">
        <f>IFERROR(IF(SEARCH("LT",C125,1),_xlfn.IFNA(VLOOKUP(CONCATENATE(A125,"LT"),'ALL Conditions'!A:E,5,FALSE),"G")),"R")</f>
        <v>G</v>
      </c>
      <c r="U125" s="8" t="str">
        <f>IFERROR(IF(SEARCH("LU",C125,1),_xlfn.IFNA(VLOOKUP(CONCATENATE(A125,"LU"),'ALL Conditions'!A:E,5,FALSE),"G")),"R")</f>
        <v>G</v>
      </c>
      <c r="V125" s="8" t="str">
        <f>IFERROR(IF(SEARCH("MT",C125,1),_xlfn.IFNA(VLOOKUP(CONCATENATE(A125,"MT"),'ALL Conditions'!A:E,5,FALSE),"G")),"R")</f>
        <v>G</v>
      </c>
      <c r="W125" s="8" t="str">
        <f>IFERROR(IF(SEARCH("NL",C125,1),_xlfn.IFNA(VLOOKUP(CONCATENATE(A125,"NL"),'ALL Conditions'!A:E,5,FALSE),"G")),"R")</f>
        <v>G</v>
      </c>
      <c r="X125" s="8" t="str">
        <f>IFERROR(IF(SEARCH("PL",C125,1),_xlfn.IFNA(VLOOKUP(CONCATENATE(A125,"PL"),'ALL Conditions'!A:E,5,FALSE),"G")),"R")</f>
        <v>G</v>
      </c>
      <c r="Y125" s="8" t="str">
        <f>IFERROR(IF(SEARCH("PT",C125,1),_xlfn.IFNA(VLOOKUP(CONCATENATE(A125,"PT"),'ALL Conditions'!A:E,5,FALSE),"G")),"R")</f>
        <v>G</v>
      </c>
      <c r="Z125" s="8" t="str">
        <f>IFERROR(IF(SEARCH("RO",C125,1),_xlfn.IFNA(VLOOKUP(CONCATENATE(A125,"RO"),'ALL Conditions'!A:E,5,FALSE),"G")),"R")</f>
        <v>G</v>
      </c>
      <c r="AA125" s="8" t="str">
        <f>IFERROR(IF(SEARCH("SK",C125,1),_xlfn.IFNA(VLOOKUP(CONCATENATE(A125,"SK"),'ALL Conditions'!A:E,5,FALSE),"G")),"R")</f>
        <v>G</v>
      </c>
      <c r="AB125" s="8" t="str">
        <f>IFERROR(IF(SEARCH("SI",C125,1),_xlfn.IFNA(VLOOKUP(CONCATENATE(A125,"SI"),'ALL Conditions'!A:E,5,FALSE),"G")),"R")</f>
        <v>G</v>
      </c>
      <c r="AC125" s="8" t="str">
        <f>IFERROR(IF(SEARCH("ES",C125,1),_xlfn.IFNA(VLOOKUP(CONCATENATE(A125,"ES"),'ALL Conditions'!A:E,5,FALSE),"G")),"R")</f>
        <v>G</v>
      </c>
      <c r="AD125" s="8" t="str">
        <f>IFERROR(IF(SEARCH("SE",C125,1),_xlfn.IFNA(VLOOKUP(CONCATENATE(A125,"SE"),'ALL Conditions'!A:E,5,FALSE),"G")),"R")</f>
        <v>G</v>
      </c>
    </row>
    <row r="126" spans="1:30">
      <c r="A126" t="s">
        <v>323</v>
      </c>
      <c r="B126" t="s">
        <v>324</v>
      </c>
      <c r="C126" t="s">
        <v>39</v>
      </c>
      <c r="D126" s="9" t="str">
        <f>VLOOKUP(LEN(A126),'Restriction length-level'!A:B,2,FALSE)</f>
        <v>Commodity Code</v>
      </c>
      <c r="E126" s="8" t="str">
        <f>IFERROR(IF(SEARCH("AT",C126,1),_xlfn.IFNA(VLOOKUP(CONCATENATE(A126,"AT"),'ALL Conditions'!A:E,5,FALSE),"G")),"R")</f>
        <v>G</v>
      </c>
      <c r="F126" s="8" t="str">
        <f>IFERROR(IF(SEARCH("BE",C126,1),_xlfn.IFNA(VLOOKUP(CONCATENATE(A126,"BE"),'ALL Conditions'!A:E,5,FALSE),"G")),"R")</f>
        <v>G</v>
      </c>
      <c r="G126" s="8" t="str">
        <f>IFERROR(IF(SEARCH("BG",C126,1),_xlfn.IFNA(VLOOKUP(CONCATENATE(A126,"BG"),'ALL Conditions'!A:E,5,FALSE),"G")),"R")</f>
        <v>G</v>
      </c>
      <c r="H126" s="8" t="str">
        <f>IFERROR(IF(SEARCH("HR",C126,1),_xlfn.IFNA(VLOOKUP(CONCATENATE(A126,"HR"),'ALL Conditions'!A:E,5,FALSE),"G")),"R")</f>
        <v>G</v>
      </c>
      <c r="I126" s="8" t="str">
        <f>IFERROR(IF(SEARCH("CZ",C126,1),_xlfn.IFNA(VLOOKUP(CONCATENATE(A126,"CZ"),'ALL Conditions'!A:E,5,FALSE),"G")),"R")</f>
        <v>G</v>
      </c>
      <c r="J126" s="8" t="str">
        <f>IFERROR(IF(SEARCH("DK",C126,1),_xlfn.IFNA(VLOOKUP(CONCATENATE(A126,"DK"),'ALL Conditions'!A:E,5,FALSE),"G")),"R")</f>
        <v>G</v>
      </c>
      <c r="K126" s="8" t="str">
        <f>IFERROR(IF(SEARCH("EE",C126,1),_xlfn.IFNA(VLOOKUP(CONCATENATE(A126,"EE"),'ALL Conditions'!A:E,5,FALSE),"G")),"R")</f>
        <v>G</v>
      </c>
      <c r="L126" s="8" t="str">
        <f>IFERROR(IF(SEARCH("FI",C126,1),_xlfn.IFNA(VLOOKUP(CONCATENATE(A126,"FI"),'ALL Conditions'!A:E,5,FALSE),"G")),"R")</f>
        <v>G</v>
      </c>
      <c r="M126" s="8" t="str">
        <f>IFERROR(IF(SEARCH("FR",C126,1),_xlfn.IFNA(VLOOKUP(CONCATENATE(A126,"FR"),'ALL Conditions'!A:E,5,FALSE),"G")),"R")</f>
        <v>G</v>
      </c>
      <c r="N126" s="8" t="str">
        <f>IFERROR(IF(SEARCH("DE",C126,1),_xlfn.IFNA(VLOOKUP(CONCATENATE(A126,"DE"),'ALL Conditions'!A:E,5,FALSE),"G")),"R")</f>
        <v>G</v>
      </c>
      <c r="O126" s="8" t="str">
        <f>IFERROR(IF(SEARCH("GR",C126,1),_xlfn.IFNA(VLOOKUP(CONCATENATE(A126,"GR"),'ALL Conditions'!A:E,5,FALSE),"G")),"R")</f>
        <v>G</v>
      </c>
      <c r="P126" s="8" t="str">
        <f>IFERROR(IF(SEARCH("HU",C126,1),_xlfn.IFNA(VLOOKUP(CONCATENATE(A126,"HU"),'ALL Conditions'!A:E,5,FALSE),"G")),"R")</f>
        <v>G</v>
      </c>
      <c r="Q126" s="8" t="str">
        <f>IFERROR(IF(SEARCH("IE",C126,1),_xlfn.IFNA(VLOOKUP(CONCATENATE(A126,"IE"),'ALL Conditions'!A:E,5,FALSE),"G")),"R")</f>
        <v>G</v>
      </c>
      <c r="R126" s="8" t="str">
        <f>IFERROR(IF(SEARCH("IT",C126,1),_xlfn.IFNA(VLOOKUP(CONCATENATE(A126,"IT"),'ALL Conditions'!A:E,5,FALSE),"G")),"R")</f>
        <v>G</v>
      </c>
      <c r="S126" s="8" t="str">
        <f>IFERROR(IF(SEARCH("LV",C126,1),_xlfn.IFNA(VLOOKUP(CONCATENATE(A126,"LV"),'ALL Conditions'!A:E,5,FALSE),"G")),"R")</f>
        <v>G</v>
      </c>
      <c r="T126" s="8" t="str">
        <f>IFERROR(IF(SEARCH("LT",C126,1),_xlfn.IFNA(VLOOKUP(CONCATENATE(A126,"LT"),'ALL Conditions'!A:E,5,FALSE),"G")),"R")</f>
        <v>G</v>
      </c>
      <c r="U126" s="8" t="str">
        <f>IFERROR(IF(SEARCH("LU",C126,1),_xlfn.IFNA(VLOOKUP(CONCATENATE(A126,"LU"),'ALL Conditions'!A:E,5,FALSE),"G")),"R")</f>
        <v>G</v>
      </c>
      <c r="V126" s="8" t="str">
        <f>IFERROR(IF(SEARCH("MT",C126,1),_xlfn.IFNA(VLOOKUP(CONCATENATE(A126,"MT"),'ALL Conditions'!A:E,5,FALSE),"G")),"R")</f>
        <v>G</v>
      </c>
      <c r="W126" s="8" t="str">
        <f>IFERROR(IF(SEARCH("NL",C126,1),_xlfn.IFNA(VLOOKUP(CONCATENATE(A126,"NL"),'ALL Conditions'!A:E,5,FALSE),"G")),"R")</f>
        <v>G</v>
      </c>
      <c r="X126" s="8" t="str">
        <f>IFERROR(IF(SEARCH("PL",C126,1),_xlfn.IFNA(VLOOKUP(CONCATENATE(A126,"PL"),'ALL Conditions'!A:E,5,FALSE),"G")),"R")</f>
        <v>G</v>
      </c>
      <c r="Y126" s="8" t="str">
        <f>IFERROR(IF(SEARCH("PT",C126,1),_xlfn.IFNA(VLOOKUP(CONCATENATE(A126,"PT"),'ALL Conditions'!A:E,5,FALSE),"G")),"R")</f>
        <v>G</v>
      </c>
      <c r="Z126" s="8" t="str">
        <f>IFERROR(IF(SEARCH("RO",C126,1),_xlfn.IFNA(VLOOKUP(CONCATENATE(A126,"RO"),'ALL Conditions'!A:E,5,FALSE),"G")),"R")</f>
        <v>G</v>
      </c>
      <c r="AA126" s="8" t="str">
        <f>IFERROR(IF(SEARCH("SK",C126,1),_xlfn.IFNA(VLOOKUP(CONCATENATE(A126,"SK"),'ALL Conditions'!A:E,5,FALSE),"G")),"R")</f>
        <v>G</v>
      </c>
      <c r="AB126" s="8" t="str">
        <f>IFERROR(IF(SEARCH("SI",C126,1),_xlfn.IFNA(VLOOKUP(CONCATENATE(A126,"SI"),'ALL Conditions'!A:E,5,FALSE),"G")),"R")</f>
        <v>G</v>
      </c>
      <c r="AC126" s="8" t="str">
        <f>IFERROR(IF(SEARCH("ES",C126,1),_xlfn.IFNA(VLOOKUP(CONCATENATE(A126,"ES"),'ALL Conditions'!A:E,5,FALSE),"G")),"R")</f>
        <v>G</v>
      </c>
      <c r="AD126" s="8" t="str">
        <f>IFERROR(IF(SEARCH("SE",C126,1),_xlfn.IFNA(VLOOKUP(CONCATENATE(A126,"SE"),'ALL Conditions'!A:E,5,FALSE),"G")),"R")</f>
        <v>G</v>
      </c>
    </row>
    <row r="127" spans="1:30">
      <c r="A127" t="s">
        <v>325</v>
      </c>
      <c r="B127" t="s">
        <v>326</v>
      </c>
      <c r="C127" t="s">
        <v>39</v>
      </c>
      <c r="D127" s="9" t="str">
        <f>VLOOKUP(LEN(A127),'Restriction length-level'!A:B,2,FALSE)</f>
        <v>Commodity Code</v>
      </c>
      <c r="E127" s="8" t="str">
        <f>IFERROR(IF(SEARCH("AT",C127,1),_xlfn.IFNA(VLOOKUP(CONCATENATE(A127,"AT"),'ALL Conditions'!A:E,5,FALSE),"G")),"R")</f>
        <v>G</v>
      </c>
      <c r="F127" s="8" t="str">
        <f>IFERROR(IF(SEARCH("BE",C127,1),_xlfn.IFNA(VLOOKUP(CONCATENATE(A127,"BE"),'ALL Conditions'!A:E,5,FALSE),"G")),"R")</f>
        <v>G</v>
      </c>
      <c r="G127" s="8" t="str">
        <f>IFERROR(IF(SEARCH("BG",C127,1),_xlfn.IFNA(VLOOKUP(CONCATENATE(A127,"BG"),'ALL Conditions'!A:E,5,FALSE),"G")),"R")</f>
        <v>G</v>
      </c>
      <c r="H127" s="8" t="str">
        <f>IFERROR(IF(SEARCH("HR",C127,1),_xlfn.IFNA(VLOOKUP(CONCATENATE(A127,"HR"),'ALL Conditions'!A:E,5,FALSE),"G")),"R")</f>
        <v>G</v>
      </c>
      <c r="I127" s="8" t="str">
        <f>IFERROR(IF(SEARCH("CZ",C127,1),_xlfn.IFNA(VLOOKUP(CONCATENATE(A127,"CZ"),'ALL Conditions'!A:E,5,FALSE),"G")),"R")</f>
        <v>G</v>
      </c>
      <c r="J127" s="8" t="str">
        <f>IFERROR(IF(SEARCH("DK",C127,1),_xlfn.IFNA(VLOOKUP(CONCATENATE(A127,"DK"),'ALL Conditions'!A:E,5,FALSE),"G")),"R")</f>
        <v>G</v>
      </c>
      <c r="K127" s="8" t="str">
        <f>IFERROR(IF(SEARCH("EE",C127,1),_xlfn.IFNA(VLOOKUP(CONCATENATE(A127,"EE"),'ALL Conditions'!A:E,5,FALSE),"G")),"R")</f>
        <v>G</v>
      </c>
      <c r="L127" s="8" t="str">
        <f>IFERROR(IF(SEARCH("FI",C127,1),_xlfn.IFNA(VLOOKUP(CONCATENATE(A127,"FI"),'ALL Conditions'!A:E,5,FALSE),"G")),"R")</f>
        <v>G</v>
      </c>
      <c r="M127" s="8" t="str">
        <f>IFERROR(IF(SEARCH("FR",C127,1),_xlfn.IFNA(VLOOKUP(CONCATENATE(A127,"FR"),'ALL Conditions'!A:E,5,FALSE),"G")),"R")</f>
        <v>G</v>
      </c>
      <c r="N127" s="8" t="str">
        <f>IFERROR(IF(SEARCH("DE",C127,1),_xlfn.IFNA(VLOOKUP(CONCATENATE(A127,"DE"),'ALL Conditions'!A:E,5,FALSE),"G")),"R")</f>
        <v>G</v>
      </c>
      <c r="O127" s="8" t="str">
        <f>IFERROR(IF(SEARCH("GR",C127,1),_xlfn.IFNA(VLOOKUP(CONCATENATE(A127,"GR"),'ALL Conditions'!A:E,5,FALSE),"G")),"R")</f>
        <v>G</v>
      </c>
      <c r="P127" s="8" t="str">
        <f>IFERROR(IF(SEARCH("HU",C127,1),_xlfn.IFNA(VLOOKUP(CONCATENATE(A127,"HU"),'ALL Conditions'!A:E,5,FALSE),"G")),"R")</f>
        <v>G</v>
      </c>
      <c r="Q127" s="8" t="str">
        <f>IFERROR(IF(SEARCH("IE",C127,1),_xlfn.IFNA(VLOOKUP(CONCATENATE(A127,"IE"),'ALL Conditions'!A:E,5,FALSE),"G")),"R")</f>
        <v>G</v>
      </c>
      <c r="R127" s="8" t="str">
        <f>IFERROR(IF(SEARCH("IT",C127,1),_xlfn.IFNA(VLOOKUP(CONCATENATE(A127,"IT"),'ALL Conditions'!A:E,5,FALSE),"G")),"R")</f>
        <v>G</v>
      </c>
      <c r="S127" s="8" t="str">
        <f>IFERROR(IF(SEARCH("LV",C127,1),_xlfn.IFNA(VLOOKUP(CONCATENATE(A127,"LV"),'ALL Conditions'!A:E,5,FALSE),"G")),"R")</f>
        <v>G</v>
      </c>
      <c r="T127" s="8" t="str">
        <f>IFERROR(IF(SEARCH("LT",C127,1),_xlfn.IFNA(VLOOKUP(CONCATENATE(A127,"LT"),'ALL Conditions'!A:E,5,FALSE),"G")),"R")</f>
        <v>G</v>
      </c>
      <c r="U127" s="8" t="str">
        <f>IFERROR(IF(SEARCH("LU",C127,1),_xlfn.IFNA(VLOOKUP(CONCATENATE(A127,"LU"),'ALL Conditions'!A:E,5,FALSE),"G")),"R")</f>
        <v>G</v>
      </c>
      <c r="V127" s="8" t="str">
        <f>IFERROR(IF(SEARCH("MT",C127,1),_xlfn.IFNA(VLOOKUP(CONCATENATE(A127,"MT"),'ALL Conditions'!A:E,5,FALSE),"G")),"R")</f>
        <v>G</v>
      </c>
      <c r="W127" s="8" t="str">
        <f>IFERROR(IF(SEARCH("NL",C127,1),_xlfn.IFNA(VLOOKUP(CONCATENATE(A127,"NL"),'ALL Conditions'!A:E,5,FALSE),"G")),"R")</f>
        <v>G</v>
      </c>
      <c r="X127" s="8" t="str">
        <f>IFERROR(IF(SEARCH("PL",C127,1),_xlfn.IFNA(VLOOKUP(CONCATENATE(A127,"PL"),'ALL Conditions'!A:E,5,FALSE),"G")),"R")</f>
        <v>G</v>
      </c>
      <c r="Y127" s="8" t="str">
        <f>IFERROR(IF(SEARCH("PT",C127,1),_xlfn.IFNA(VLOOKUP(CONCATENATE(A127,"PT"),'ALL Conditions'!A:E,5,FALSE),"G")),"R")</f>
        <v>G</v>
      </c>
      <c r="Z127" s="8" t="str">
        <f>IFERROR(IF(SEARCH("RO",C127,1),_xlfn.IFNA(VLOOKUP(CONCATENATE(A127,"RO"),'ALL Conditions'!A:E,5,FALSE),"G")),"R")</f>
        <v>G</v>
      </c>
      <c r="AA127" s="8" t="str">
        <f>IFERROR(IF(SEARCH("SK",C127,1),_xlfn.IFNA(VLOOKUP(CONCATENATE(A127,"SK"),'ALL Conditions'!A:E,5,FALSE),"G")),"R")</f>
        <v>G</v>
      </c>
      <c r="AB127" s="8" t="str">
        <f>IFERROR(IF(SEARCH("SI",C127,1),_xlfn.IFNA(VLOOKUP(CONCATENATE(A127,"SI"),'ALL Conditions'!A:E,5,FALSE),"G")),"R")</f>
        <v>G</v>
      </c>
      <c r="AC127" s="8" t="str">
        <f>IFERROR(IF(SEARCH("ES",C127,1),_xlfn.IFNA(VLOOKUP(CONCATENATE(A127,"ES"),'ALL Conditions'!A:E,5,FALSE),"G")),"R")</f>
        <v>G</v>
      </c>
      <c r="AD127" s="8" t="str">
        <f>IFERROR(IF(SEARCH("SE",C127,1),_xlfn.IFNA(VLOOKUP(CONCATENATE(A127,"SE"),'ALL Conditions'!A:E,5,FALSE),"G")),"R")</f>
        <v>G</v>
      </c>
    </row>
    <row r="128" spans="1:30">
      <c r="A128" t="s">
        <v>327</v>
      </c>
      <c r="B128" t="s">
        <v>328</v>
      </c>
      <c r="C128" t="s">
        <v>39</v>
      </c>
      <c r="D128" s="9" t="str">
        <f>VLOOKUP(LEN(A128),'Restriction length-level'!A:B,2,FALSE)</f>
        <v>Commodity Code</v>
      </c>
      <c r="E128" s="8" t="str">
        <f>IFERROR(IF(SEARCH("AT",C128,1),_xlfn.IFNA(VLOOKUP(CONCATENATE(A128,"AT"),'ALL Conditions'!A:E,5,FALSE),"G")),"R")</f>
        <v>G</v>
      </c>
      <c r="F128" s="8" t="str">
        <f>IFERROR(IF(SEARCH("BE",C128,1),_xlfn.IFNA(VLOOKUP(CONCATENATE(A128,"BE"),'ALL Conditions'!A:E,5,FALSE),"G")),"R")</f>
        <v>G</v>
      </c>
      <c r="G128" s="8" t="str">
        <f>IFERROR(IF(SEARCH("BG",C128,1),_xlfn.IFNA(VLOOKUP(CONCATENATE(A128,"BG"),'ALL Conditions'!A:E,5,FALSE),"G")),"R")</f>
        <v>G</v>
      </c>
      <c r="H128" s="8" t="str">
        <f>IFERROR(IF(SEARCH("HR",C128,1),_xlfn.IFNA(VLOOKUP(CONCATENATE(A128,"HR"),'ALL Conditions'!A:E,5,FALSE),"G")),"R")</f>
        <v>G</v>
      </c>
      <c r="I128" s="8" t="str">
        <f>IFERROR(IF(SEARCH("CZ",C128,1),_xlfn.IFNA(VLOOKUP(CONCATENATE(A128,"CZ"),'ALL Conditions'!A:E,5,FALSE),"G")),"R")</f>
        <v>G</v>
      </c>
      <c r="J128" s="8" t="str">
        <f>IFERROR(IF(SEARCH("DK",C128,1),_xlfn.IFNA(VLOOKUP(CONCATENATE(A128,"DK"),'ALL Conditions'!A:E,5,FALSE),"G")),"R")</f>
        <v>G</v>
      </c>
      <c r="K128" s="8" t="str">
        <f>IFERROR(IF(SEARCH("EE",C128,1),_xlfn.IFNA(VLOOKUP(CONCATENATE(A128,"EE"),'ALL Conditions'!A:E,5,FALSE),"G")),"R")</f>
        <v>G</v>
      </c>
      <c r="L128" s="8" t="str">
        <f>IFERROR(IF(SEARCH("FI",C128,1),_xlfn.IFNA(VLOOKUP(CONCATENATE(A128,"FI"),'ALL Conditions'!A:E,5,FALSE),"G")),"R")</f>
        <v>G</v>
      </c>
      <c r="M128" s="8" t="str">
        <f>IFERROR(IF(SEARCH("FR",C128,1),_xlfn.IFNA(VLOOKUP(CONCATENATE(A128,"FR"),'ALL Conditions'!A:E,5,FALSE),"G")),"R")</f>
        <v>G</v>
      </c>
      <c r="N128" s="8" t="str">
        <f>IFERROR(IF(SEARCH("DE",C128,1),_xlfn.IFNA(VLOOKUP(CONCATENATE(A128,"DE"),'ALL Conditions'!A:E,5,FALSE),"G")),"R")</f>
        <v>G</v>
      </c>
      <c r="O128" s="8" t="str">
        <f>IFERROR(IF(SEARCH("GR",C128,1),_xlfn.IFNA(VLOOKUP(CONCATENATE(A128,"GR"),'ALL Conditions'!A:E,5,FALSE),"G")),"R")</f>
        <v>G</v>
      </c>
      <c r="P128" s="8" t="str">
        <f>IFERROR(IF(SEARCH("HU",C128,1),_xlfn.IFNA(VLOOKUP(CONCATENATE(A128,"HU"),'ALL Conditions'!A:E,5,FALSE),"G")),"R")</f>
        <v>G</v>
      </c>
      <c r="Q128" s="8" t="str">
        <f>IFERROR(IF(SEARCH("IE",C128,1),_xlfn.IFNA(VLOOKUP(CONCATENATE(A128,"IE"),'ALL Conditions'!A:E,5,FALSE),"G")),"R")</f>
        <v>G</v>
      </c>
      <c r="R128" s="8" t="str">
        <f>IFERROR(IF(SEARCH("IT",C128,1),_xlfn.IFNA(VLOOKUP(CONCATENATE(A128,"IT"),'ALL Conditions'!A:E,5,FALSE),"G")),"R")</f>
        <v>G</v>
      </c>
      <c r="S128" s="8" t="str">
        <f>IFERROR(IF(SEARCH("LV",C128,1),_xlfn.IFNA(VLOOKUP(CONCATENATE(A128,"LV"),'ALL Conditions'!A:E,5,FALSE),"G")),"R")</f>
        <v>G</v>
      </c>
      <c r="T128" s="8" t="str">
        <f>IFERROR(IF(SEARCH("LT",C128,1),_xlfn.IFNA(VLOOKUP(CONCATENATE(A128,"LT"),'ALL Conditions'!A:E,5,FALSE),"G")),"R")</f>
        <v>G</v>
      </c>
      <c r="U128" s="8" t="str">
        <f>IFERROR(IF(SEARCH("LU",C128,1),_xlfn.IFNA(VLOOKUP(CONCATENATE(A128,"LU"),'ALL Conditions'!A:E,5,FALSE),"G")),"R")</f>
        <v>G</v>
      </c>
      <c r="V128" s="8" t="str">
        <f>IFERROR(IF(SEARCH("MT",C128,1),_xlfn.IFNA(VLOOKUP(CONCATENATE(A128,"MT"),'ALL Conditions'!A:E,5,FALSE),"G")),"R")</f>
        <v>G</v>
      </c>
      <c r="W128" s="8" t="str">
        <f>IFERROR(IF(SEARCH("NL",C128,1),_xlfn.IFNA(VLOOKUP(CONCATENATE(A128,"NL"),'ALL Conditions'!A:E,5,FALSE),"G")),"R")</f>
        <v>G</v>
      </c>
      <c r="X128" s="8" t="str">
        <f>IFERROR(IF(SEARCH("PL",C128,1),_xlfn.IFNA(VLOOKUP(CONCATENATE(A128,"PL"),'ALL Conditions'!A:E,5,FALSE),"G")),"R")</f>
        <v>G</v>
      </c>
      <c r="Y128" s="8" t="str">
        <f>IFERROR(IF(SEARCH("PT",C128,1),_xlfn.IFNA(VLOOKUP(CONCATENATE(A128,"PT"),'ALL Conditions'!A:E,5,FALSE),"G")),"R")</f>
        <v>G</v>
      </c>
      <c r="Z128" s="8" t="str">
        <f>IFERROR(IF(SEARCH("RO",C128,1),_xlfn.IFNA(VLOOKUP(CONCATENATE(A128,"RO"),'ALL Conditions'!A:E,5,FALSE),"G")),"R")</f>
        <v>G</v>
      </c>
      <c r="AA128" s="8" t="str">
        <f>IFERROR(IF(SEARCH("SK",C128,1),_xlfn.IFNA(VLOOKUP(CONCATENATE(A128,"SK"),'ALL Conditions'!A:E,5,FALSE),"G")),"R")</f>
        <v>G</v>
      </c>
      <c r="AB128" s="8" t="str">
        <f>IFERROR(IF(SEARCH("SI",C128,1),_xlfn.IFNA(VLOOKUP(CONCATENATE(A128,"SI"),'ALL Conditions'!A:E,5,FALSE),"G")),"R")</f>
        <v>G</v>
      </c>
      <c r="AC128" s="8" t="str">
        <f>IFERROR(IF(SEARCH("ES",C128,1),_xlfn.IFNA(VLOOKUP(CONCATENATE(A128,"ES"),'ALL Conditions'!A:E,5,FALSE),"G")),"R")</f>
        <v>G</v>
      </c>
      <c r="AD128" s="8" t="str">
        <f>IFERROR(IF(SEARCH("SE",C128,1),_xlfn.IFNA(VLOOKUP(CONCATENATE(A128,"SE"),'ALL Conditions'!A:E,5,FALSE),"G")),"R")</f>
        <v>G</v>
      </c>
    </row>
    <row r="129" spans="1:30">
      <c r="A129" t="s">
        <v>329</v>
      </c>
      <c r="B129" t="s">
        <v>330</v>
      </c>
      <c r="C129" t="s">
        <v>39</v>
      </c>
      <c r="D129" s="9" t="str">
        <f>VLOOKUP(LEN(A129),'Restriction length-level'!A:B,2,FALSE)</f>
        <v>Commodity Code</v>
      </c>
      <c r="E129" s="8" t="str">
        <f>IFERROR(IF(SEARCH("AT",C129,1),_xlfn.IFNA(VLOOKUP(CONCATENATE(A129,"AT"),'ALL Conditions'!A:E,5,FALSE),"G")),"R")</f>
        <v>G</v>
      </c>
      <c r="F129" s="8" t="str">
        <f>IFERROR(IF(SEARCH("BE",C129,1),_xlfn.IFNA(VLOOKUP(CONCATENATE(A129,"BE"),'ALL Conditions'!A:E,5,FALSE),"G")),"R")</f>
        <v>G</v>
      </c>
      <c r="G129" s="8" t="str">
        <f>IFERROR(IF(SEARCH("BG",C129,1),_xlfn.IFNA(VLOOKUP(CONCATENATE(A129,"BG"),'ALL Conditions'!A:E,5,FALSE),"G")),"R")</f>
        <v>G</v>
      </c>
      <c r="H129" s="8" t="str">
        <f>IFERROR(IF(SEARCH("HR",C129,1),_xlfn.IFNA(VLOOKUP(CONCATENATE(A129,"HR"),'ALL Conditions'!A:E,5,FALSE),"G")),"R")</f>
        <v>G</v>
      </c>
      <c r="I129" s="8" t="str">
        <f>IFERROR(IF(SEARCH("CZ",C129,1),_xlfn.IFNA(VLOOKUP(CONCATENATE(A129,"CZ"),'ALL Conditions'!A:E,5,FALSE),"G")),"R")</f>
        <v>G</v>
      </c>
      <c r="J129" s="8" t="str">
        <f>IFERROR(IF(SEARCH("DK",C129,1),_xlfn.IFNA(VLOOKUP(CONCATENATE(A129,"DK"),'ALL Conditions'!A:E,5,FALSE),"G")),"R")</f>
        <v>G</v>
      </c>
      <c r="K129" s="8" t="str">
        <f>IFERROR(IF(SEARCH("EE",C129,1),_xlfn.IFNA(VLOOKUP(CONCATENATE(A129,"EE"),'ALL Conditions'!A:E,5,FALSE),"G")),"R")</f>
        <v>G</v>
      </c>
      <c r="L129" s="8" t="str">
        <f>IFERROR(IF(SEARCH("FI",C129,1),_xlfn.IFNA(VLOOKUP(CONCATENATE(A129,"FI"),'ALL Conditions'!A:E,5,FALSE),"G")),"R")</f>
        <v>G</v>
      </c>
      <c r="M129" s="8" t="str">
        <f>IFERROR(IF(SEARCH("FR",C129,1),_xlfn.IFNA(VLOOKUP(CONCATENATE(A129,"FR"),'ALL Conditions'!A:E,5,FALSE),"G")),"R")</f>
        <v>G</v>
      </c>
      <c r="N129" s="8" t="str">
        <f>IFERROR(IF(SEARCH("DE",C129,1),_xlfn.IFNA(VLOOKUP(CONCATENATE(A129,"DE"),'ALL Conditions'!A:E,5,FALSE),"G")),"R")</f>
        <v>G</v>
      </c>
      <c r="O129" s="8" t="str">
        <f>IFERROR(IF(SEARCH("GR",C129,1),_xlfn.IFNA(VLOOKUP(CONCATENATE(A129,"GR"),'ALL Conditions'!A:E,5,FALSE),"G")),"R")</f>
        <v>G</v>
      </c>
      <c r="P129" s="8" t="str">
        <f>IFERROR(IF(SEARCH("HU",C129,1),_xlfn.IFNA(VLOOKUP(CONCATENATE(A129,"HU"),'ALL Conditions'!A:E,5,FALSE),"G")),"R")</f>
        <v>G</v>
      </c>
      <c r="Q129" s="8" t="str">
        <f>IFERROR(IF(SEARCH("IE",C129,1),_xlfn.IFNA(VLOOKUP(CONCATENATE(A129,"IE"),'ALL Conditions'!A:E,5,FALSE),"G")),"R")</f>
        <v>G</v>
      </c>
      <c r="R129" s="8" t="str">
        <f>IFERROR(IF(SEARCH("IT",C129,1),_xlfn.IFNA(VLOOKUP(CONCATENATE(A129,"IT"),'ALL Conditions'!A:E,5,FALSE),"G")),"R")</f>
        <v>G</v>
      </c>
      <c r="S129" s="8" t="str">
        <f>IFERROR(IF(SEARCH("LV",C129,1),_xlfn.IFNA(VLOOKUP(CONCATENATE(A129,"LV"),'ALL Conditions'!A:E,5,FALSE),"G")),"R")</f>
        <v>G</v>
      </c>
      <c r="T129" s="8" t="str">
        <f>IFERROR(IF(SEARCH("LT",C129,1),_xlfn.IFNA(VLOOKUP(CONCATENATE(A129,"LT"),'ALL Conditions'!A:E,5,FALSE),"G")),"R")</f>
        <v>G</v>
      </c>
      <c r="U129" s="8" t="str">
        <f>IFERROR(IF(SEARCH("LU",C129,1),_xlfn.IFNA(VLOOKUP(CONCATENATE(A129,"LU"),'ALL Conditions'!A:E,5,FALSE),"G")),"R")</f>
        <v>G</v>
      </c>
      <c r="V129" s="8" t="str">
        <f>IFERROR(IF(SEARCH("MT",C129,1),_xlfn.IFNA(VLOOKUP(CONCATENATE(A129,"MT"),'ALL Conditions'!A:E,5,FALSE),"G")),"R")</f>
        <v>G</v>
      </c>
      <c r="W129" s="8" t="str">
        <f>IFERROR(IF(SEARCH("NL",C129,1),_xlfn.IFNA(VLOOKUP(CONCATENATE(A129,"NL"),'ALL Conditions'!A:E,5,FALSE),"G")),"R")</f>
        <v>G</v>
      </c>
      <c r="X129" s="8" t="str">
        <f>IFERROR(IF(SEARCH("PL",C129,1),_xlfn.IFNA(VLOOKUP(CONCATENATE(A129,"PL"),'ALL Conditions'!A:E,5,FALSE),"G")),"R")</f>
        <v>G</v>
      </c>
      <c r="Y129" s="8" t="str">
        <f>IFERROR(IF(SEARCH("PT",C129,1),_xlfn.IFNA(VLOOKUP(CONCATENATE(A129,"PT"),'ALL Conditions'!A:E,5,FALSE),"G")),"R")</f>
        <v>G</v>
      </c>
      <c r="Z129" s="8" t="str">
        <f>IFERROR(IF(SEARCH("RO",C129,1),_xlfn.IFNA(VLOOKUP(CONCATENATE(A129,"RO"),'ALL Conditions'!A:E,5,FALSE),"G")),"R")</f>
        <v>G</v>
      </c>
      <c r="AA129" s="8" t="str">
        <f>IFERROR(IF(SEARCH("SK",C129,1),_xlfn.IFNA(VLOOKUP(CONCATENATE(A129,"SK"),'ALL Conditions'!A:E,5,FALSE),"G")),"R")</f>
        <v>G</v>
      </c>
      <c r="AB129" s="8" t="str">
        <f>IFERROR(IF(SEARCH("SI",C129,1),_xlfn.IFNA(VLOOKUP(CONCATENATE(A129,"SI"),'ALL Conditions'!A:E,5,FALSE),"G")),"R")</f>
        <v>G</v>
      </c>
      <c r="AC129" s="8" t="str">
        <f>IFERROR(IF(SEARCH("ES",C129,1),_xlfn.IFNA(VLOOKUP(CONCATENATE(A129,"ES"),'ALL Conditions'!A:E,5,FALSE),"G")),"R")</f>
        <v>G</v>
      </c>
      <c r="AD129" s="8" t="str">
        <f>IFERROR(IF(SEARCH("SE",C129,1),_xlfn.IFNA(VLOOKUP(CONCATENATE(A129,"SE"),'ALL Conditions'!A:E,5,FALSE),"G")),"R")</f>
        <v>G</v>
      </c>
    </row>
    <row r="130" spans="1:30">
      <c r="A130" t="s">
        <v>331</v>
      </c>
      <c r="B130" t="s">
        <v>332</v>
      </c>
      <c r="C130" t="s">
        <v>39</v>
      </c>
      <c r="D130" s="9" t="str">
        <f>VLOOKUP(LEN(A130),'Restriction length-level'!A:B,2,FALSE)</f>
        <v>Commodity Code</v>
      </c>
      <c r="E130" s="8" t="str">
        <f>IFERROR(IF(SEARCH("AT",C130,1),_xlfn.IFNA(VLOOKUP(CONCATENATE(A130,"AT"),'ALL Conditions'!A:E,5,FALSE),"G")),"R")</f>
        <v>G</v>
      </c>
      <c r="F130" s="8" t="str">
        <f>IFERROR(IF(SEARCH("BE",C130,1),_xlfn.IFNA(VLOOKUP(CONCATENATE(A130,"BE"),'ALL Conditions'!A:E,5,FALSE),"G")),"R")</f>
        <v>G</v>
      </c>
      <c r="G130" s="8" t="str">
        <f>IFERROR(IF(SEARCH("BG",C130,1),_xlfn.IFNA(VLOOKUP(CONCATENATE(A130,"BG"),'ALL Conditions'!A:E,5,FALSE),"G")),"R")</f>
        <v>G</v>
      </c>
      <c r="H130" s="8" t="str">
        <f>IFERROR(IF(SEARCH("HR",C130,1),_xlfn.IFNA(VLOOKUP(CONCATENATE(A130,"HR"),'ALL Conditions'!A:E,5,FALSE),"G")),"R")</f>
        <v>G</v>
      </c>
      <c r="I130" s="8" t="str">
        <f>IFERROR(IF(SEARCH("CZ",C130,1),_xlfn.IFNA(VLOOKUP(CONCATENATE(A130,"CZ"),'ALL Conditions'!A:E,5,FALSE),"G")),"R")</f>
        <v>G</v>
      </c>
      <c r="J130" s="8" t="str">
        <f>IFERROR(IF(SEARCH("DK",C130,1),_xlfn.IFNA(VLOOKUP(CONCATENATE(A130,"DK"),'ALL Conditions'!A:E,5,FALSE),"G")),"R")</f>
        <v>G</v>
      </c>
      <c r="K130" s="8" t="str">
        <f>IFERROR(IF(SEARCH("EE",C130,1),_xlfn.IFNA(VLOOKUP(CONCATENATE(A130,"EE"),'ALL Conditions'!A:E,5,FALSE),"G")),"R")</f>
        <v>G</v>
      </c>
      <c r="L130" s="8" t="str">
        <f>IFERROR(IF(SEARCH("FI",C130,1),_xlfn.IFNA(VLOOKUP(CONCATENATE(A130,"FI"),'ALL Conditions'!A:E,5,FALSE),"G")),"R")</f>
        <v>G</v>
      </c>
      <c r="M130" s="8" t="str">
        <f>IFERROR(IF(SEARCH("FR",C130,1),_xlfn.IFNA(VLOOKUP(CONCATENATE(A130,"FR"),'ALL Conditions'!A:E,5,FALSE),"G")),"R")</f>
        <v>G</v>
      </c>
      <c r="N130" s="8" t="str">
        <f>IFERROR(IF(SEARCH("DE",C130,1),_xlfn.IFNA(VLOOKUP(CONCATENATE(A130,"DE"),'ALL Conditions'!A:E,5,FALSE),"G")),"R")</f>
        <v>G</v>
      </c>
      <c r="O130" s="8" t="str">
        <f>IFERROR(IF(SEARCH("GR",C130,1),_xlfn.IFNA(VLOOKUP(CONCATENATE(A130,"GR"),'ALL Conditions'!A:E,5,FALSE),"G")),"R")</f>
        <v>G</v>
      </c>
      <c r="P130" s="8" t="str">
        <f>IFERROR(IF(SEARCH("HU",C130,1),_xlfn.IFNA(VLOOKUP(CONCATENATE(A130,"HU"),'ALL Conditions'!A:E,5,FALSE),"G")),"R")</f>
        <v>G</v>
      </c>
      <c r="Q130" s="8" t="str">
        <f>IFERROR(IF(SEARCH("IE",C130,1),_xlfn.IFNA(VLOOKUP(CONCATENATE(A130,"IE"),'ALL Conditions'!A:E,5,FALSE),"G")),"R")</f>
        <v>G</v>
      </c>
      <c r="R130" s="8" t="str">
        <f>IFERROR(IF(SEARCH("IT",C130,1),_xlfn.IFNA(VLOOKUP(CONCATENATE(A130,"IT"),'ALL Conditions'!A:E,5,FALSE),"G")),"R")</f>
        <v>G</v>
      </c>
      <c r="S130" s="8" t="str">
        <f>IFERROR(IF(SEARCH("LV",C130,1),_xlfn.IFNA(VLOOKUP(CONCATENATE(A130,"LV"),'ALL Conditions'!A:E,5,FALSE),"G")),"R")</f>
        <v>G</v>
      </c>
      <c r="T130" s="8" t="str">
        <f>IFERROR(IF(SEARCH("LT",C130,1),_xlfn.IFNA(VLOOKUP(CONCATENATE(A130,"LT"),'ALL Conditions'!A:E,5,FALSE),"G")),"R")</f>
        <v>G</v>
      </c>
      <c r="U130" s="8" t="str">
        <f>IFERROR(IF(SEARCH("LU",C130,1),_xlfn.IFNA(VLOOKUP(CONCATENATE(A130,"LU"),'ALL Conditions'!A:E,5,FALSE),"G")),"R")</f>
        <v>G</v>
      </c>
      <c r="V130" s="8" t="str">
        <f>IFERROR(IF(SEARCH("MT",C130,1),_xlfn.IFNA(VLOOKUP(CONCATENATE(A130,"MT"),'ALL Conditions'!A:E,5,FALSE),"G")),"R")</f>
        <v>G</v>
      </c>
      <c r="W130" s="8" t="str">
        <f>IFERROR(IF(SEARCH("NL",C130,1),_xlfn.IFNA(VLOOKUP(CONCATENATE(A130,"NL"),'ALL Conditions'!A:E,5,FALSE),"G")),"R")</f>
        <v>G</v>
      </c>
      <c r="X130" s="8" t="str">
        <f>IFERROR(IF(SEARCH("PL",C130,1),_xlfn.IFNA(VLOOKUP(CONCATENATE(A130,"PL"),'ALL Conditions'!A:E,5,FALSE),"G")),"R")</f>
        <v>G</v>
      </c>
      <c r="Y130" s="8" t="str">
        <f>IFERROR(IF(SEARCH("PT",C130,1),_xlfn.IFNA(VLOOKUP(CONCATENATE(A130,"PT"),'ALL Conditions'!A:E,5,FALSE),"G")),"R")</f>
        <v>G</v>
      </c>
      <c r="Z130" s="8" t="str">
        <f>IFERROR(IF(SEARCH("RO",C130,1),_xlfn.IFNA(VLOOKUP(CONCATENATE(A130,"RO"),'ALL Conditions'!A:E,5,FALSE),"G")),"R")</f>
        <v>G</v>
      </c>
      <c r="AA130" s="8" t="str">
        <f>IFERROR(IF(SEARCH("SK",C130,1),_xlfn.IFNA(VLOOKUP(CONCATENATE(A130,"SK"),'ALL Conditions'!A:E,5,FALSE),"G")),"R")</f>
        <v>G</v>
      </c>
      <c r="AB130" s="8" t="str">
        <f>IFERROR(IF(SEARCH("SI",C130,1),_xlfn.IFNA(VLOOKUP(CONCATENATE(A130,"SI"),'ALL Conditions'!A:E,5,FALSE),"G")),"R")</f>
        <v>G</v>
      </c>
      <c r="AC130" s="8" t="str">
        <f>IFERROR(IF(SEARCH("ES",C130,1),_xlfn.IFNA(VLOOKUP(CONCATENATE(A130,"ES"),'ALL Conditions'!A:E,5,FALSE),"G")),"R")</f>
        <v>G</v>
      </c>
      <c r="AD130" s="8" t="str">
        <f>IFERROR(IF(SEARCH("SE",C130,1),_xlfn.IFNA(VLOOKUP(CONCATENATE(A130,"SE"),'ALL Conditions'!A:E,5,FALSE),"G")),"R")</f>
        <v>G</v>
      </c>
    </row>
    <row r="131" spans="1:30">
      <c r="A131" t="s">
        <v>333</v>
      </c>
      <c r="B131" t="s">
        <v>334</v>
      </c>
      <c r="C131" t="s">
        <v>39</v>
      </c>
      <c r="D131" s="9" t="str">
        <f>VLOOKUP(LEN(A131),'Restriction length-level'!A:B,2,FALSE)</f>
        <v>Commodity Code</v>
      </c>
      <c r="E131" s="8" t="str">
        <f>IFERROR(IF(SEARCH("AT",C131,1),_xlfn.IFNA(VLOOKUP(CONCATENATE(A131,"AT"),'ALL Conditions'!A:E,5,FALSE),"G")),"R")</f>
        <v>G</v>
      </c>
      <c r="F131" s="8" t="str">
        <f>IFERROR(IF(SEARCH("BE",C131,1),_xlfn.IFNA(VLOOKUP(CONCATENATE(A131,"BE"),'ALL Conditions'!A:E,5,FALSE),"G")),"R")</f>
        <v>G</v>
      </c>
      <c r="G131" s="8" t="str">
        <f>IFERROR(IF(SEARCH("BG",C131,1),_xlfn.IFNA(VLOOKUP(CONCATENATE(A131,"BG"),'ALL Conditions'!A:E,5,FALSE),"G")),"R")</f>
        <v>G</v>
      </c>
      <c r="H131" s="8" t="str">
        <f>IFERROR(IF(SEARCH("HR",C131,1),_xlfn.IFNA(VLOOKUP(CONCATENATE(A131,"HR"),'ALL Conditions'!A:E,5,FALSE),"G")),"R")</f>
        <v>G</v>
      </c>
      <c r="I131" s="8" t="str">
        <f>IFERROR(IF(SEARCH("CZ",C131,1),_xlfn.IFNA(VLOOKUP(CONCATENATE(A131,"CZ"),'ALL Conditions'!A:E,5,FALSE),"G")),"R")</f>
        <v>G</v>
      </c>
      <c r="J131" s="8" t="str">
        <f>IFERROR(IF(SEARCH("DK",C131,1),_xlfn.IFNA(VLOOKUP(CONCATENATE(A131,"DK"),'ALL Conditions'!A:E,5,FALSE),"G")),"R")</f>
        <v>G</v>
      </c>
      <c r="K131" s="8" t="str">
        <f>IFERROR(IF(SEARCH("EE",C131,1),_xlfn.IFNA(VLOOKUP(CONCATENATE(A131,"EE"),'ALL Conditions'!A:E,5,FALSE),"G")),"R")</f>
        <v>G</v>
      </c>
      <c r="L131" s="8" t="str">
        <f>IFERROR(IF(SEARCH("FI",C131,1),_xlfn.IFNA(VLOOKUP(CONCATENATE(A131,"FI"),'ALL Conditions'!A:E,5,FALSE),"G")),"R")</f>
        <v>G</v>
      </c>
      <c r="M131" s="8" t="str">
        <f>IFERROR(IF(SEARCH("FR",C131,1),_xlfn.IFNA(VLOOKUP(CONCATENATE(A131,"FR"),'ALL Conditions'!A:E,5,FALSE),"G")),"R")</f>
        <v>G</v>
      </c>
      <c r="N131" s="8" t="str">
        <f>IFERROR(IF(SEARCH("DE",C131,1),_xlfn.IFNA(VLOOKUP(CONCATENATE(A131,"DE"),'ALL Conditions'!A:E,5,FALSE),"G")),"R")</f>
        <v>G</v>
      </c>
      <c r="O131" s="8" t="str">
        <f>IFERROR(IF(SEARCH("GR",C131,1),_xlfn.IFNA(VLOOKUP(CONCATENATE(A131,"GR"),'ALL Conditions'!A:E,5,FALSE),"G")),"R")</f>
        <v>G</v>
      </c>
      <c r="P131" s="8" t="str">
        <f>IFERROR(IF(SEARCH("HU",C131,1),_xlfn.IFNA(VLOOKUP(CONCATENATE(A131,"HU"),'ALL Conditions'!A:E,5,FALSE),"G")),"R")</f>
        <v>G</v>
      </c>
      <c r="Q131" s="8" t="str">
        <f>IFERROR(IF(SEARCH("IE",C131,1),_xlfn.IFNA(VLOOKUP(CONCATENATE(A131,"IE"),'ALL Conditions'!A:E,5,FALSE),"G")),"R")</f>
        <v>G</v>
      </c>
      <c r="R131" s="8" t="str">
        <f>IFERROR(IF(SEARCH("IT",C131,1),_xlfn.IFNA(VLOOKUP(CONCATENATE(A131,"IT"),'ALL Conditions'!A:E,5,FALSE),"G")),"R")</f>
        <v>G</v>
      </c>
      <c r="S131" s="8" t="str">
        <f>IFERROR(IF(SEARCH("LV",C131,1),_xlfn.IFNA(VLOOKUP(CONCATENATE(A131,"LV"),'ALL Conditions'!A:E,5,FALSE),"G")),"R")</f>
        <v>G</v>
      </c>
      <c r="T131" s="8" t="str">
        <f>IFERROR(IF(SEARCH("LT",C131,1),_xlfn.IFNA(VLOOKUP(CONCATENATE(A131,"LT"),'ALL Conditions'!A:E,5,FALSE),"G")),"R")</f>
        <v>G</v>
      </c>
      <c r="U131" s="8" t="str">
        <f>IFERROR(IF(SEARCH("LU",C131,1),_xlfn.IFNA(VLOOKUP(CONCATENATE(A131,"LU"),'ALL Conditions'!A:E,5,FALSE),"G")),"R")</f>
        <v>G</v>
      </c>
      <c r="V131" s="8" t="str">
        <f>IFERROR(IF(SEARCH("MT",C131,1),_xlfn.IFNA(VLOOKUP(CONCATENATE(A131,"MT"),'ALL Conditions'!A:E,5,FALSE),"G")),"R")</f>
        <v>G</v>
      </c>
      <c r="W131" s="8" t="str">
        <f>IFERROR(IF(SEARCH("NL",C131,1),_xlfn.IFNA(VLOOKUP(CONCATENATE(A131,"NL"),'ALL Conditions'!A:E,5,FALSE),"G")),"R")</f>
        <v>G</v>
      </c>
      <c r="X131" s="8" t="str">
        <f>IFERROR(IF(SEARCH("PL",C131,1),_xlfn.IFNA(VLOOKUP(CONCATENATE(A131,"PL"),'ALL Conditions'!A:E,5,FALSE),"G")),"R")</f>
        <v>G</v>
      </c>
      <c r="Y131" s="8" t="str">
        <f>IFERROR(IF(SEARCH("PT",C131,1),_xlfn.IFNA(VLOOKUP(CONCATENATE(A131,"PT"),'ALL Conditions'!A:E,5,FALSE),"G")),"R")</f>
        <v>G</v>
      </c>
      <c r="Z131" s="8" t="str">
        <f>IFERROR(IF(SEARCH("RO",C131,1),_xlfn.IFNA(VLOOKUP(CONCATENATE(A131,"RO"),'ALL Conditions'!A:E,5,FALSE),"G")),"R")</f>
        <v>G</v>
      </c>
      <c r="AA131" s="8" t="str">
        <f>IFERROR(IF(SEARCH("SK",C131,1),_xlfn.IFNA(VLOOKUP(CONCATENATE(A131,"SK"),'ALL Conditions'!A:E,5,FALSE),"G")),"R")</f>
        <v>G</v>
      </c>
      <c r="AB131" s="8" t="str">
        <f>IFERROR(IF(SEARCH("SI",C131,1),_xlfn.IFNA(VLOOKUP(CONCATENATE(A131,"SI"),'ALL Conditions'!A:E,5,FALSE),"G")),"R")</f>
        <v>G</v>
      </c>
      <c r="AC131" s="8" t="str">
        <f>IFERROR(IF(SEARCH("ES",C131,1),_xlfn.IFNA(VLOOKUP(CONCATENATE(A131,"ES"),'ALL Conditions'!A:E,5,FALSE),"G")),"R")</f>
        <v>G</v>
      </c>
      <c r="AD131" s="8" t="str">
        <f>IFERROR(IF(SEARCH("SE",C131,1),_xlfn.IFNA(VLOOKUP(CONCATENATE(A131,"SE"),'ALL Conditions'!A:E,5,FALSE),"G")),"R")</f>
        <v>G</v>
      </c>
    </row>
    <row r="132" spans="1:30">
      <c r="A132" t="s">
        <v>336</v>
      </c>
      <c r="B132" t="s">
        <v>337</v>
      </c>
      <c r="C132" t="s">
        <v>39</v>
      </c>
      <c r="D132" s="9" t="str">
        <f>VLOOKUP(LEN(A132),'Restriction length-level'!A:B,2,FALSE)</f>
        <v>Commodity Code</v>
      </c>
      <c r="E132" s="8" t="str">
        <f>IFERROR(IF(SEARCH("AT",C132,1),_xlfn.IFNA(VLOOKUP(CONCATENATE(A132,"AT"),'ALL Conditions'!A:E,5,FALSE),"G")),"R")</f>
        <v>G</v>
      </c>
      <c r="F132" s="8" t="str">
        <f>IFERROR(IF(SEARCH("BE",C132,1),_xlfn.IFNA(VLOOKUP(CONCATENATE(A132,"BE"),'ALL Conditions'!A:E,5,FALSE),"G")),"R")</f>
        <v>G</v>
      </c>
      <c r="G132" s="8" t="str">
        <f>IFERROR(IF(SEARCH("BG",C132,1),_xlfn.IFNA(VLOOKUP(CONCATENATE(A132,"BG"),'ALL Conditions'!A:E,5,FALSE),"G")),"R")</f>
        <v>G</v>
      </c>
      <c r="H132" s="8" t="str">
        <f>IFERROR(IF(SEARCH("HR",C132,1),_xlfn.IFNA(VLOOKUP(CONCATENATE(A132,"HR"),'ALL Conditions'!A:E,5,FALSE),"G")),"R")</f>
        <v>G</v>
      </c>
      <c r="I132" s="8" t="str">
        <f>IFERROR(IF(SEARCH("CZ",C132,1),_xlfn.IFNA(VLOOKUP(CONCATENATE(A132,"CZ"),'ALL Conditions'!A:E,5,FALSE),"G")),"R")</f>
        <v>G</v>
      </c>
      <c r="J132" s="8" t="str">
        <f>IFERROR(IF(SEARCH("DK",C132,1),_xlfn.IFNA(VLOOKUP(CONCATENATE(A132,"DK"),'ALL Conditions'!A:E,5,FALSE),"G")),"R")</f>
        <v>G</v>
      </c>
      <c r="K132" s="8" t="str">
        <f>IFERROR(IF(SEARCH("EE",C132,1),_xlfn.IFNA(VLOOKUP(CONCATENATE(A132,"EE"),'ALL Conditions'!A:E,5,FALSE),"G")),"R")</f>
        <v>G</v>
      </c>
      <c r="L132" s="8" t="str">
        <f>IFERROR(IF(SEARCH("FI",C132,1),_xlfn.IFNA(VLOOKUP(CONCATENATE(A132,"FI"),'ALL Conditions'!A:E,5,FALSE),"G")),"R")</f>
        <v>G</v>
      </c>
      <c r="M132" s="8" t="str">
        <f>IFERROR(IF(SEARCH("FR",C132,1),_xlfn.IFNA(VLOOKUP(CONCATENATE(A132,"FR"),'ALL Conditions'!A:E,5,FALSE),"G")),"R")</f>
        <v>G</v>
      </c>
      <c r="N132" s="8" t="str">
        <f>IFERROR(IF(SEARCH("DE",C132,1),_xlfn.IFNA(VLOOKUP(CONCATENATE(A132,"DE"),'ALL Conditions'!A:E,5,FALSE),"G")),"R")</f>
        <v>G</v>
      </c>
      <c r="O132" s="8" t="str">
        <f>IFERROR(IF(SEARCH("GR",C132,1),_xlfn.IFNA(VLOOKUP(CONCATENATE(A132,"GR"),'ALL Conditions'!A:E,5,FALSE),"G")),"R")</f>
        <v>G</v>
      </c>
      <c r="P132" s="8" t="str">
        <f>IFERROR(IF(SEARCH("HU",C132,1),_xlfn.IFNA(VLOOKUP(CONCATENATE(A132,"HU"),'ALL Conditions'!A:E,5,FALSE),"G")),"R")</f>
        <v>G</v>
      </c>
      <c r="Q132" s="8" t="str">
        <f>IFERROR(IF(SEARCH("IE",C132,1),_xlfn.IFNA(VLOOKUP(CONCATENATE(A132,"IE"),'ALL Conditions'!A:E,5,FALSE),"G")),"R")</f>
        <v>G</v>
      </c>
      <c r="R132" s="8" t="str">
        <f>IFERROR(IF(SEARCH("IT",C132,1),_xlfn.IFNA(VLOOKUP(CONCATENATE(A132,"IT"),'ALL Conditions'!A:E,5,FALSE),"G")),"R")</f>
        <v>G</v>
      </c>
      <c r="S132" s="8" t="str">
        <f>IFERROR(IF(SEARCH("LV",C132,1),_xlfn.IFNA(VLOOKUP(CONCATENATE(A132,"LV"),'ALL Conditions'!A:E,5,FALSE),"G")),"R")</f>
        <v>G</v>
      </c>
      <c r="T132" s="8" t="str">
        <f>IFERROR(IF(SEARCH("LT",C132,1),_xlfn.IFNA(VLOOKUP(CONCATENATE(A132,"LT"),'ALL Conditions'!A:E,5,FALSE),"G")),"R")</f>
        <v>G</v>
      </c>
      <c r="U132" s="8" t="str">
        <f>IFERROR(IF(SEARCH("LU",C132,1),_xlfn.IFNA(VLOOKUP(CONCATENATE(A132,"LU"),'ALL Conditions'!A:E,5,FALSE),"G")),"R")</f>
        <v>G</v>
      </c>
      <c r="V132" s="8" t="str">
        <f>IFERROR(IF(SEARCH("MT",C132,1),_xlfn.IFNA(VLOOKUP(CONCATENATE(A132,"MT"),'ALL Conditions'!A:E,5,FALSE),"G")),"R")</f>
        <v>G</v>
      </c>
      <c r="W132" s="8" t="str">
        <f>IFERROR(IF(SEARCH("NL",C132,1),_xlfn.IFNA(VLOOKUP(CONCATENATE(A132,"NL"),'ALL Conditions'!A:E,5,FALSE),"G")),"R")</f>
        <v>G</v>
      </c>
      <c r="X132" s="8" t="str">
        <f>IFERROR(IF(SEARCH("PL",C132,1),_xlfn.IFNA(VLOOKUP(CONCATENATE(A132,"PL"),'ALL Conditions'!A:E,5,FALSE),"G")),"R")</f>
        <v>G</v>
      </c>
      <c r="Y132" s="8" t="str">
        <f>IFERROR(IF(SEARCH("PT",C132,1),_xlfn.IFNA(VLOOKUP(CONCATENATE(A132,"PT"),'ALL Conditions'!A:E,5,FALSE),"G")),"R")</f>
        <v>G</v>
      </c>
      <c r="Z132" s="8" t="str">
        <f>IFERROR(IF(SEARCH("RO",C132,1),_xlfn.IFNA(VLOOKUP(CONCATENATE(A132,"RO"),'ALL Conditions'!A:E,5,FALSE),"G")),"R")</f>
        <v>G</v>
      </c>
      <c r="AA132" s="8" t="str">
        <f>IFERROR(IF(SEARCH("SK",C132,1),_xlfn.IFNA(VLOOKUP(CONCATENATE(A132,"SK"),'ALL Conditions'!A:E,5,FALSE),"G")),"R")</f>
        <v>G</v>
      </c>
      <c r="AB132" s="8" t="str">
        <f>IFERROR(IF(SEARCH("SI",C132,1),_xlfn.IFNA(VLOOKUP(CONCATENATE(A132,"SI"),'ALL Conditions'!A:E,5,FALSE),"G")),"R")</f>
        <v>G</v>
      </c>
      <c r="AC132" s="8" t="str">
        <f>IFERROR(IF(SEARCH("ES",C132,1),_xlfn.IFNA(VLOOKUP(CONCATENATE(A132,"ES"),'ALL Conditions'!A:E,5,FALSE),"G")),"R")</f>
        <v>G</v>
      </c>
      <c r="AD132" s="8" t="str">
        <f>IFERROR(IF(SEARCH("SE",C132,1),_xlfn.IFNA(VLOOKUP(CONCATENATE(A132,"SE"),'ALL Conditions'!A:E,5,FALSE),"G")),"R")</f>
        <v>G</v>
      </c>
    </row>
    <row r="133" spans="1:30">
      <c r="A133" t="s">
        <v>338</v>
      </c>
      <c r="B133" t="s">
        <v>339</v>
      </c>
      <c r="C133" t="s">
        <v>749</v>
      </c>
      <c r="D133" s="9" t="str">
        <f>VLOOKUP(LEN(A133),'Restriction length-level'!A:B,2,FALSE)</f>
        <v>Commodity Code</v>
      </c>
      <c r="E133" s="8" t="str">
        <f>IFERROR(IF(SEARCH("AT",C133,1),_xlfn.IFNA(VLOOKUP(CONCATENATE(A133,"AT"),'ALL Conditions'!A:E,5,FALSE),"G")),"R")</f>
        <v>G</v>
      </c>
      <c r="F133" s="8" t="str">
        <f>IFERROR(IF(SEARCH("BE",C133,1),_xlfn.IFNA(VLOOKUP(CONCATENATE(A133,"BE"),'ALL Conditions'!A:E,5,FALSE),"G")),"R")</f>
        <v>G</v>
      </c>
      <c r="G133" s="8" t="str">
        <f>IFERROR(IF(SEARCH("BG",C133,1),_xlfn.IFNA(VLOOKUP(CONCATENATE(A133,"BG"),'ALL Conditions'!A:E,5,FALSE),"G")),"R")</f>
        <v>G</v>
      </c>
      <c r="H133" s="8" t="str">
        <f>IFERROR(IF(SEARCH("HR",C133,1),_xlfn.IFNA(VLOOKUP(CONCATENATE(A133,"HR"),'ALL Conditions'!A:E,5,FALSE),"G")),"R")</f>
        <v>G</v>
      </c>
      <c r="I133" s="8" t="str">
        <f>IFERROR(IF(SEARCH("CZ",C133,1),_xlfn.IFNA(VLOOKUP(CONCATENATE(A133,"CZ"),'ALL Conditions'!A:E,5,FALSE),"G")),"R")</f>
        <v>G</v>
      </c>
      <c r="J133" s="8" t="str">
        <f>IFERROR(IF(SEARCH("DK",C133,1),_xlfn.IFNA(VLOOKUP(CONCATENATE(A133,"DK"),'ALL Conditions'!A:E,5,FALSE),"G")),"R")</f>
        <v>G</v>
      </c>
      <c r="K133" s="8" t="str">
        <f>IFERROR(IF(SEARCH("EE",C133,1),_xlfn.IFNA(VLOOKUP(CONCATENATE(A133,"EE"),'ALL Conditions'!A:E,5,FALSE),"G")),"R")</f>
        <v>G</v>
      </c>
      <c r="L133" s="8" t="str">
        <f>IFERROR(IF(SEARCH("FI",C133,1),_xlfn.IFNA(VLOOKUP(CONCATENATE(A133,"FI"),'ALL Conditions'!A:E,5,FALSE),"G")),"R")</f>
        <v>G</v>
      </c>
      <c r="M133" s="8" t="str">
        <f>IFERROR(IF(SEARCH("FR",C133,1),_xlfn.IFNA(VLOOKUP(CONCATENATE(A133,"FR"),'ALL Conditions'!A:E,5,FALSE),"G")),"R")</f>
        <v>G</v>
      </c>
      <c r="N133" s="8" t="str">
        <f>IFERROR(IF(SEARCH("DE",C133,1),_xlfn.IFNA(VLOOKUP(CONCATENATE(A133,"DE"),'ALL Conditions'!A:E,5,FALSE),"G")),"R")</f>
        <v>G</v>
      </c>
      <c r="O133" s="8" t="str">
        <f>IFERROR(IF(SEARCH("GR",C133,1),_xlfn.IFNA(VLOOKUP(CONCATENATE(A133,"GR"),'ALL Conditions'!A:E,5,FALSE),"G")),"R")</f>
        <v>G</v>
      </c>
      <c r="P133" s="8" t="str">
        <f>IFERROR(IF(SEARCH("HU",C133,1),_xlfn.IFNA(VLOOKUP(CONCATENATE(A133,"HU"),'ALL Conditions'!A:E,5,FALSE),"G")),"R")</f>
        <v>G</v>
      </c>
      <c r="Q133" s="8" t="str">
        <f>IFERROR(IF(SEARCH("IE",C133,1),_xlfn.IFNA(VLOOKUP(CONCATENATE(A133,"IE"),'ALL Conditions'!A:E,5,FALSE),"G")),"R")</f>
        <v>G</v>
      </c>
      <c r="R133" s="8" t="str">
        <f>IFERROR(IF(SEARCH("IT",C133,1),_xlfn.IFNA(VLOOKUP(CONCATENATE(A133,"IT"),'ALL Conditions'!A:E,5,FALSE),"G")),"R")</f>
        <v>G</v>
      </c>
      <c r="S133" s="8" t="str">
        <f>IFERROR(IF(SEARCH("LV",C133,1),_xlfn.IFNA(VLOOKUP(CONCATENATE(A133,"LV"),'ALL Conditions'!A:E,5,FALSE),"G")),"R")</f>
        <v>G</v>
      </c>
      <c r="T133" s="8" t="str">
        <f>IFERROR(IF(SEARCH("LT",C133,1),_xlfn.IFNA(VLOOKUP(CONCATENATE(A133,"LT"),'ALL Conditions'!A:E,5,FALSE),"G")),"R")</f>
        <v>G</v>
      </c>
      <c r="U133" s="8" t="str">
        <f>IFERROR(IF(SEARCH("LU",C133,1),_xlfn.IFNA(VLOOKUP(CONCATENATE(A133,"LU"),'ALL Conditions'!A:E,5,FALSE),"G")),"R")</f>
        <v>G</v>
      </c>
      <c r="V133" s="8" t="str">
        <f>IFERROR(IF(SEARCH("MT",C133,1),_xlfn.IFNA(VLOOKUP(CONCATENATE(A133,"MT"),'ALL Conditions'!A:E,5,FALSE),"G")),"R")</f>
        <v>G</v>
      </c>
      <c r="W133" s="8" t="str">
        <f>IFERROR(IF(SEARCH("NL",C133,1),_xlfn.IFNA(VLOOKUP(CONCATENATE(A133,"NL"),'ALL Conditions'!A:E,5,FALSE),"G")),"R")</f>
        <v>R</v>
      </c>
      <c r="X133" s="8" t="str">
        <f>IFERROR(IF(SEARCH("PL",C133,1),_xlfn.IFNA(VLOOKUP(CONCATENATE(A133,"PL"),'ALL Conditions'!A:E,5,FALSE),"G")),"R")</f>
        <v>G</v>
      </c>
      <c r="Y133" s="8" t="str">
        <f>IFERROR(IF(SEARCH("PT",C133,1),_xlfn.IFNA(VLOOKUP(CONCATENATE(A133,"PT"),'ALL Conditions'!A:E,5,FALSE),"G")),"R")</f>
        <v>G</v>
      </c>
      <c r="Z133" s="8" t="str">
        <f>IFERROR(IF(SEARCH("RO",C133,1),_xlfn.IFNA(VLOOKUP(CONCATENATE(A133,"RO"),'ALL Conditions'!A:E,5,FALSE),"G")),"R")</f>
        <v>G</v>
      </c>
      <c r="AA133" s="8" t="str">
        <f>IFERROR(IF(SEARCH("SK",C133,1),_xlfn.IFNA(VLOOKUP(CONCATENATE(A133,"SK"),'ALL Conditions'!A:E,5,FALSE),"G")),"R")</f>
        <v>G</v>
      </c>
      <c r="AB133" s="8" t="str">
        <f>IFERROR(IF(SEARCH("SI",C133,1),_xlfn.IFNA(VLOOKUP(CONCATENATE(A133,"SI"),'ALL Conditions'!A:E,5,FALSE),"G")),"R")</f>
        <v>G</v>
      </c>
      <c r="AC133" s="8" t="str">
        <f>IFERROR(IF(SEARCH("ES",C133,1),_xlfn.IFNA(VLOOKUP(CONCATENATE(A133,"ES"),'ALL Conditions'!A:E,5,FALSE),"G")),"R")</f>
        <v>G</v>
      </c>
      <c r="AD133" s="8" t="str">
        <f>IFERROR(IF(SEARCH("SE",C133,1),_xlfn.IFNA(VLOOKUP(CONCATENATE(A133,"SE"),'ALL Conditions'!A:E,5,FALSE),"G")),"R")</f>
        <v>G</v>
      </c>
    </row>
    <row r="134" spans="1:30">
      <c r="A134" t="s">
        <v>341</v>
      </c>
      <c r="B134" t="s">
        <v>342</v>
      </c>
      <c r="D134" s="9" t="str">
        <f>VLOOKUP(LEN(A134),'Restriction length-level'!A:B,2,FALSE)</f>
        <v>Chapter</v>
      </c>
      <c r="E134" s="8" t="str">
        <f>IFERROR(IF(SEARCH("AT",C134,1),_xlfn.IFNA(VLOOKUP(CONCATENATE(A134,"AT"),'ALL Conditions'!A:E,5,FALSE),"G")),"R")</f>
        <v>R</v>
      </c>
      <c r="F134" s="8" t="str">
        <f>IFERROR(IF(SEARCH("BE",C134,1),_xlfn.IFNA(VLOOKUP(CONCATENATE(A134,"BE"),'ALL Conditions'!A:E,5,FALSE),"G")),"R")</f>
        <v>R</v>
      </c>
      <c r="G134" s="8" t="str">
        <f>IFERROR(IF(SEARCH("BG",C134,1),_xlfn.IFNA(VLOOKUP(CONCATENATE(A134,"BG"),'ALL Conditions'!A:E,5,FALSE),"G")),"R")</f>
        <v>R</v>
      </c>
      <c r="H134" s="8" t="str">
        <f>IFERROR(IF(SEARCH("HR",C134,1),_xlfn.IFNA(VLOOKUP(CONCATENATE(A134,"HR"),'ALL Conditions'!A:E,5,FALSE),"G")),"R")</f>
        <v>R</v>
      </c>
      <c r="I134" s="8" t="str">
        <f>IFERROR(IF(SEARCH("CZ",C134,1),_xlfn.IFNA(VLOOKUP(CONCATENATE(A134,"CZ"),'ALL Conditions'!A:E,5,FALSE),"G")),"R")</f>
        <v>R</v>
      </c>
      <c r="J134" s="8" t="str">
        <f>IFERROR(IF(SEARCH("DK",C134,1),_xlfn.IFNA(VLOOKUP(CONCATENATE(A134,"DK"),'ALL Conditions'!A:E,5,FALSE),"G")),"R")</f>
        <v>R</v>
      </c>
      <c r="K134" s="8" t="str">
        <f>IFERROR(IF(SEARCH("EE",C134,1),_xlfn.IFNA(VLOOKUP(CONCATENATE(A134,"EE"),'ALL Conditions'!A:E,5,FALSE),"G")),"R")</f>
        <v>R</v>
      </c>
      <c r="L134" s="8" t="str">
        <f>IFERROR(IF(SEARCH("FI",C134,1),_xlfn.IFNA(VLOOKUP(CONCATENATE(A134,"FI"),'ALL Conditions'!A:E,5,FALSE),"G")),"R")</f>
        <v>R</v>
      </c>
      <c r="M134" s="8" t="str">
        <f>IFERROR(IF(SEARCH("FR",C134,1),_xlfn.IFNA(VLOOKUP(CONCATENATE(A134,"FR"),'ALL Conditions'!A:E,5,FALSE),"G")),"R")</f>
        <v>R</v>
      </c>
      <c r="N134" s="8" t="str">
        <f>IFERROR(IF(SEARCH("DE",C134,1),_xlfn.IFNA(VLOOKUP(CONCATENATE(A134,"DE"),'ALL Conditions'!A:E,5,FALSE),"G")),"R")</f>
        <v>R</v>
      </c>
      <c r="O134" s="8" t="str">
        <f>IFERROR(IF(SEARCH("GR",C134,1),_xlfn.IFNA(VLOOKUP(CONCATENATE(A134,"GR"),'ALL Conditions'!A:E,5,FALSE),"G")),"R")</f>
        <v>R</v>
      </c>
      <c r="P134" s="8" t="str">
        <f>IFERROR(IF(SEARCH("HU",C134,1),_xlfn.IFNA(VLOOKUP(CONCATENATE(A134,"HU"),'ALL Conditions'!A:E,5,FALSE),"G")),"R")</f>
        <v>R</v>
      </c>
      <c r="Q134" s="8" t="str">
        <f>IFERROR(IF(SEARCH("IE",C134,1),_xlfn.IFNA(VLOOKUP(CONCATENATE(A134,"IE"),'ALL Conditions'!A:E,5,FALSE),"G")),"R")</f>
        <v>R</v>
      </c>
      <c r="R134" s="8" t="str">
        <f>IFERROR(IF(SEARCH("IT",C134,1),_xlfn.IFNA(VLOOKUP(CONCATENATE(A134,"IT"),'ALL Conditions'!A:E,5,FALSE),"G")),"R")</f>
        <v>R</v>
      </c>
      <c r="S134" s="8" t="str">
        <f>IFERROR(IF(SEARCH("LV",C134,1),_xlfn.IFNA(VLOOKUP(CONCATENATE(A134,"LV"),'ALL Conditions'!A:E,5,FALSE),"G")),"R")</f>
        <v>R</v>
      </c>
      <c r="T134" s="8" t="str">
        <f>IFERROR(IF(SEARCH("LT",C134,1),_xlfn.IFNA(VLOOKUP(CONCATENATE(A134,"LT"),'ALL Conditions'!A:E,5,FALSE),"G")),"R")</f>
        <v>R</v>
      </c>
      <c r="U134" s="8" t="str">
        <f>IFERROR(IF(SEARCH("LU",C134,1),_xlfn.IFNA(VLOOKUP(CONCATENATE(A134,"LU"),'ALL Conditions'!A:E,5,FALSE),"G")),"R")</f>
        <v>R</v>
      </c>
      <c r="V134" s="8" t="str">
        <f>IFERROR(IF(SEARCH("MT",C134,1),_xlfn.IFNA(VLOOKUP(CONCATENATE(A134,"MT"),'ALL Conditions'!A:E,5,FALSE),"G")),"R")</f>
        <v>R</v>
      </c>
      <c r="W134" s="8" t="str">
        <f>IFERROR(IF(SEARCH("NL",C134,1),_xlfn.IFNA(VLOOKUP(CONCATENATE(A134,"NL"),'ALL Conditions'!A:E,5,FALSE),"G")),"R")</f>
        <v>R</v>
      </c>
      <c r="X134" s="8" t="str">
        <f>IFERROR(IF(SEARCH("PL",C134,1),_xlfn.IFNA(VLOOKUP(CONCATENATE(A134,"PL"),'ALL Conditions'!A:E,5,FALSE),"G")),"R")</f>
        <v>R</v>
      </c>
      <c r="Y134" s="8" t="str">
        <f>IFERROR(IF(SEARCH("PT",C134,1),_xlfn.IFNA(VLOOKUP(CONCATENATE(A134,"PT"),'ALL Conditions'!A:E,5,FALSE),"G")),"R")</f>
        <v>R</v>
      </c>
      <c r="Z134" s="8" t="str">
        <f>IFERROR(IF(SEARCH("RO",C134,1),_xlfn.IFNA(VLOOKUP(CONCATENATE(A134,"RO"),'ALL Conditions'!A:E,5,FALSE),"G")),"R")</f>
        <v>R</v>
      </c>
      <c r="AA134" s="8" t="str">
        <f>IFERROR(IF(SEARCH("SK",C134,1),_xlfn.IFNA(VLOOKUP(CONCATENATE(A134,"SK"),'ALL Conditions'!A:E,5,FALSE),"G")),"R")</f>
        <v>R</v>
      </c>
      <c r="AB134" s="8" t="str">
        <f>IFERROR(IF(SEARCH("SI",C134,1),_xlfn.IFNA(VLOOKUP(CONCATENATE(A134,"SI"),'ALL Conditions'!A:E,5,FALSE),"G")),"R")</f>
        <v>R</v>
      </c>
      <c r="AC134" s="8" t="str">
        <f>IFERROR(IF(SEARCH("ES",C134,1),_xlfn.IFNA(VLOOKUP(CONCATENATE(A134,"ES"),'ALL Conditions'!A:E,5,FALSE),"G")),"R")</f>
        <v>R</v>
      </c>
      <c r="AD134" s="8" t="str">
        <f>IFERROR(IF(SEARCH("SE",C134,1),_xlfn.IFNA(VLOOKUP(CONCATENATE(A134,"SE"),'ALL Conditions'!A:E,5,FALSE),"G")),"R")</f>
        <v>R</v>
      </c>
    </row>
    <row r="135" spans="1:30">
      <c r="A135" t="s">
        <v>343</v>
      </c>
      <c r="B135" t="s">
        <v>344</v>
      </c>
      <c r="C135" t="s">
        <v>39</v>
      </c>
      <c r="D135" s="9" t="str">
        <f>VLOOKUP(LEN(A135),'Restriction length-level'!A:B,2,FALSE)</f>
        <v>Commodity Code</v>
      </c>
      <c r="E135" s="8" t="str">
        <f>IFERROR(IF(SEARCH("AT",C135,1),_xlfn.IFNA(VLOOKUP(CONCATENATE(A135,"AT"),'ALL Conditions'!A:E,5,FALSE),"G")),"R")</f>
        <v>G</v>
      </c>
      <c r="F135" s="8" t="str">
        <f>IFERROR(IF(SEARCH("BE",C135,1),_xlfn.IFNA(VLOOKUP(CONCATENATE(A135,"BE"),'ALL Conditions'!A:E,5,FALSE),"G")),"R")</f>
        <v>G</v>
      </c>
      <c r="G135" s="8" t="str">
        <f>IFERROR(IF(SEARCH("BG",C135,1),_xlfn.IFNA(VLOOKUP(CONCATENATE(A135,"BG"),'ALL Conditions'!A:E,5,FALSE),"G")),"R")</f>
        <v>G</v>
      </c>
      <c r="H135" s="8" t="str">
        <f>IFERROR(IF(SEARCH("HR",C135,1),_xlfn.IFNA(VLOOKUP(CONCATENATE(A135,"HR"),'ALL Conditions'!A:E,5,FALSE),"G")),"R")</f>
        <v>G</v>
      </c>
      <c r="I135" s="8" t="str">
        <f>IFERROR(IF(SEARCH("CZ",C135,1),_xlfn.IFNA(VLOOKUP(CONCATENATE(A135,"CZ"),'ALL Conditions'!A:E,5,FALSE),"G")),"R")</f>
        <v>G</v>
      </c>
      <c r="J135" s="8" t="str">
        <f>IFERROR(IF(SEARCH("DK",C135,1),_xlfn.IFNA(VLOOKUP(CONCATENATE(A135,"DK"),'ALL Conditions'!A:E,5,FALSE),"G")),"R")</f>
        <v>G</v>
      </c>
      <c r="K135" s="8" t="str">
        <f>IFERROR(IF(SEARCH("EE",C135,1),_xlfn.IFNA(VLOOKUP(CONCATENATE(A135,"EE"),'ALL Conditions'!A:E,5,FALSE),"G")),"R")</f>
        <v>G</v>
      </c>
      <c r="L135" s="8" t="str">
        <f>IFERROR(IF(SEARCH("FI",C135,1),_xlfn.IFNA(VLOOKUP(CONCATENATE(A135,"FI"),'ALL Conditions'!A:E,5,FALSE),"G")),"R")</f>
        <v>G</v>
      </c>
      <c r="M135" s="8" t="str">
        <f>IFERROR(IF(SEARCH("FR",C135,1),_xlfn.IFNA(VLOOKUP(CONCATENATE(A135,"FR"),'ALL Conditions'!A:E,5,FALSE),"G")),"R")</f>
        <v>G</v>
      </c>
      <c r="N135" s="8" t="str">
        <f>IFERROR(IF(SEARCH("DE",C135,1),_xlfn.IFNA(VLOOKUP(CONCATENATE(A135,"DE"),'ALL Conditions'!A:E,5,FALSE),"G")),"R")</f>
        <v>G</v>
      </c>
      <c r="O135" s="8" t="str">
        <f>IFERROR(IF(SEARCH("GR",C135,1),_xlfn.IFNA(VLOOKUP(CONCATENATE(A135,"GR"),'ALL Conditions'!A:E,5,FALSE),"G")),"R")</f>
        <v>G</v>
      </c>
      <c r="P135" s="8" t="str">
        <f>IFERROR(IF(SEARCH("HU",C135,1),_xlfn.IFNA(VLOOKUP(CONCATENATE(A135,"HU"),'ALL Conditions'!A:E,5,FALSE),"G")),"R")</f>
        <v>G</v>
      </c>
      <c r="Q135" s="8" t="str">
        <f>IFERROR(IF(SEARCH("IE",C135,1),_xlfn.IFNA(VLOOKUP(CONCATENATE(A135,"IE"),'ALL Conditions'!A:E,5,FALSE),"G")),"R")</f>
        <v>G</v>
      </c>
      <c r="R135" s="8" t="str">
        <f>IFERROR(IF(SEARCH("IT",C135,1),_xlfn.IFNA(VLOOKUP(CONCATENATE(A135,"IT"),'ALL Conditions'!A:E,5,FALSE),"G")),"R")</f>
        <v>G</v>
      </c>
      <c r="S135" s="8" t="str">
        <f>IFERROR(IF(SEARCH("LV",C135,1),_xlfn.IFNA(VLOOKUP(CONCATENATE(A135,"LV"),'ALL Conditions'!A:E,5,FALSE),"G")),"R")</f>
        <v>G</v>
      </c>
      <c r="T135" s="8" t="str">
        <f>IFERROR(IF(SEARCH("LT",C135,1),_xlfn.IFNA(VLOOKUP(CONCATENATE(A135,"LT"),'ALL Conditions'!A:E,5,FALSE),"G")),"R")</f>
        <v>G</v>
      </c>
      <c r="U135" s="8" t="str">
        <f>IFERROR(IF(SEARCH("LU",C135,1),_xlfn.IFNA(VLOOKUP(CONCATENATE(A135,"LU"),'ALL Conditions'!A:E,5,FALSE),"G")),"R")</f>
        <v>G</v>
      </c>
      <c r="V135" s="8" t="str">
        <f>IFERROR(IF(SEARCH("MT",C135,1),_xlfn.IFNA(VLOOKUP(CONCATENATE(A135,"MT"),'ALL Conditions'!A:E,5,FALSE),"G")),"R")</f>
        <v>G</v>
      </c>
      <c r="W135" s="8" t="str">
        <f>IFERROR(IF(SEARCH("NL",C135,1),_xlfn.IFNA(VLOOKUP(CONCATENATE(A135,"NL"),'ALL Conditions'!A:E,5,FALSE),"G")),"R")</f>
        <v>G</v>
      </c>
      <c r="X135" s="8" t="str">
        <f>IFERROR(IF(SEARCH("PL",C135,1),_xlfn.IFNA(VLOOKUP(CONCATENATE(A135,"PL"),'ALL Conditions'!A:E,5,FALSE),"G")),"R")</f>
        <v>G</v>
      </c>
      <c r="Y135" s="8" t="str">
        <f>IFERROR(IF(SEARCH("PT",C135,1),_xlfn.IFNA(VLOOKUP(CONCATENATE(A135,"PT"),'ALL Conditions'!A:E,5,FALSE),"G")),"R")</f>
        <v>G</v>
      </c>
      <c r="Z135" s="8" t="str">
        <f>IFERROR(IF(SEARCH("RO",C135,1),_xlfn.IFNA(VLOOKUP(CONCATENATE(A135,"RO"),'ALL Conditions'!A:E,5,FALSE),"G")),"R")</f>
        <v>G</v>
      </c>
      <c r="AA135" s="8" t="str">
        <f>IFERROR(IF(SEARCH("SK",C135,1),_xlfn.IFNA(VLOOKUP(CONCATENATE(A135,"SK"),'ALL Conditions'!A:E,5,FALSE),"G")),"R")</f>
        <v>G</v>
      </c>
      <c r="AB135" s="8" t="str">
        <f>IFERROR(IF(SEARCH("SI",C135,1),_xlfn.IFNA(VLOOKUP(CONCATENATE(A135,"SI"),'ALL Conditions'!A:E,5,FALSE),"G")),"R")</f>
        <v>G</v>
      </c>
      <c r="AC135" s="8" t="str">
        <f>IFERROR(IF(SEARCH("ES",C135,1),_xlfn.IFNA(VLOOKUP(CONCATENATE(A135,"ES"),'ALL Conditions'!A:E,5,FALSE),"G")),"R")</f>
        <v>G</v>
      </c>
      <c r="AD135" s="8" t="str">
        <f>IFERROR(IF(SEARCH("SE",C135,1),_xlfn.IFNA(VLOOKUP(CONCATENATE(A135,"SE"),'ALL Conditions'!A:E,5,FALSE),"G")),"R")</f>
        <v>G</v>
      </c>
    </row>
    <row r="136" spans="1:30">
      <c r="A136" t="s">
        <v>345</v>
      </c>
      <c r="B136" t="s">
        <v>346</v>
      </c>
      <c r="C136" t="s">
        <v>39</v>
      </c>
      <c r="D136" s="9" t="str">
        <f>VLOOKUP(LEN(A136),'Restriction length-level'!A:B,2,FALSE)</f>
        <v>Commodity Code</v>
      </c>
      <c r="E136" s="8" t="str">
        <f>IFERROR(IF(SEARCH("AT",C136,1),_xlfn.IFNA(VLOOKUP(CONCATENATE(A136,"AT"),'ALL Conditions'!A:E,5,FALSE),"G")),"R")</f>
        <v>G</v>
      </c>
      <c r="F136" s="8" t="str">
        <f>IFERROR(IF(SEARCH("BE",C136,1),_xlfn.IFNA(VLOOKUP(CONCATENATE(A136,"BE"),'ALL Conditions'!A:E,5,FALSE),"G")),"R")</f>
        <v>G</v>
      </c>
      <c r="G136" s="8" t="str">
        <f>IFERROR(IF(SEARCH("BG",C136,1),_xlfn.IFNA(VLOOKUP(CONCATENATE(A136,"BG"),'ALL Conditions'!A:E,5,FALSE),"G")),"R")</f>
        <v>G</v>
      </c>
      <c r="H136" s="8" t="str">
        <f>IFERROR(IF(SEARCH("HR",C136,1),_xlfn.IFNA(VLOOKUP(CONCATENATE(A136,"HR"),'ALL Conditions'!A:E,5,FALSE),"G")),"R")</f>
        <v>G</v>
      </c>
      <c r="I136" s="8" t="str">
        <f>IFERROR(IF(SEARCH("CZ",C136,1),_xlfn.IFNA(VLOOKUP(CONCATENATE(A136,"CZ"),'ALL Conditions'!A:E,5,FALSE),"G")),"R")</f>
        <v>G</v>
      </c>
      <c r="J136" s="8" t="str">
        <f>IFERROR(IF(SEARCH("DK",C136,1),_xlfn.IFNA(VLOOKUP(CONCATENATE(A136,"DK"),'ALL Conditions'!A:E,5,FALSE),"G")),"R")</f>
        <v>G</v>
      </c>
      <c r="K136" s="8" t="str">
        <f>IFERROR(IF(SEARCH("EE",C136,1),_xlfn.IFNA(VLOOKUP(CONCATENATE(A136,"EE"),'ALL Conditions'!A:E,5,FALSE),"G")),"R")</f>
        <v>G</v>
      </c>
      <c r="L136" s="8" t="str">
        <f>IFERROR(IF(SEARCH("FI",C136,1),_xlfn.IFNA(VLOOKUP(CONCATENATE(A136,"FI"),'ALL Conditions'!A:E,5,FALSE),"G")),"R")</f>
        <v>G</v>
      </c>
      <c r="M136" s="8" t="str">
        <f>IFERROR(IF(SEARCH("FR",C136,1),_xlfn.IFNA(VLOOKUP(CONCATENATE(A136,"FR"),'ALL Conditions'!A:E,5,FALSE),"G")),"R")</f>
        <v>G</v>
      </c>
      <c r="N136" s="8" t="str">
        <f>IFERROR(IF(SEARCH("DE",C136,1),_xlfn.IFNA(VLOOKUP(CONCATENATE(A136,"DE"),'ALL Conditions'!A:E,5,FALSE),"G")),"R")</f>
        <v>G</v>
      </c>
      <c r="O136" s="8" t="str">
        <f>IFERROR(IF(SEARCH("GR",C136,1),_xlfn.IFNA(VLOOKUP(CONCATENATE(A136,"GR"),'ALL Conditions'!A:E,5,FALSE),"G")),"R")</f>
        <v>G</v>
      </c>
      <c r="P136" s="8" t="str">
        <f>IFERROR(IF(SEARCH("HU",C136,1),_xlfn.IFNA(VLOOKUP(CONCATENATE(A136,"HU"),'ALL Conditions'!A:E,5,FALSE),"G")),"R")</f>
        <v>G</v>
      </c>
      <c r="Q136" s="8" t="str">
        <f>IFERROR(IF(SEARCH("IE",C136,1),_xlfn.IFNA(VLOOKUP(CONCATENATE(A136,"IE"),'ALL Conditions'!A:E,5,FALSE),"G")),"R")</f>
        <v>G</v>
      </c>
      <c r="R136" s="8" t="str">
        <f>IFERROR(IF(SEARCH("IT",C136,1),_xlfn.IFNA(VLOOKUP(CONCATENATE(A136,"IT"),'ALL Conditions'!A:E,5,FALSE),"G")),"R")</f>
        <v>G</v>
      </c>
      <c r="S136" s="8" t="str">
        <f>IFERROR(IF(SEARCH("LV",C136,1),_xlfn.IFNA(VLOOKUP(CONCATENATE(A136,"LV"),'ALL Conditions'!A:E,5,FALSE),"G")),"R")</f>
        <v>G</v>
      </c>
      <c r="T136" s="8" t="str">
        <f>IFERROR(IF(SEARCH("LT",C136,1),_xlfn.IFNA(VLOOKUP(CONCATENATE(A136,"LT"),'ALL Conditions'!A:E,5,FALSE),"G")),"R")</f>
        <v>G</v>
      </c>
      <c r="U136" s="8" t="str">
        <f>IFERROR(IF(SEARCH("LU",C136,1),_xlfn.IFNA(VLOOKUP(CONCATENATE(A136,"LU"),'ALL Conditions'!A:E,5,FALSE),"G")),"R")</f>
        <v>G</v>
      </c>
      <c r="V136" s="8" t="str">
        <f>IFERROR(IF(SEARCH("MT",C136,1),_xlfn.IFNA(VLOOKUP(CONCATENATE(A136,"MT"),'ALL Conditions'!A:E,5,FALSE),"G")),"R")</f>
        <v>G</v>
      </c>
      <c r="W136" s="8" t="str">
        <f>IFERROR(IF(SEARCH("NL",C136,1),_xlfn.IFNA(VLOOKUP(CONCATENATE(A136,"NL"),'ALL Conditions'!A:E,5,FALSE),"G")),"R")</f>
        <v>G</v>
      </c>
      <c r="X136" s="8" t="str">
        <f>IFERROR(IF(SEARCH("PL",C136,1),_xlfn.IFNA(VLOOKUP(CONCATENATE(A136,"PL"),'ALL Conditions'!A:E,5,FALSE),"G")),"R")</f>
        <v>G</v>
      </c>
      <c r="Y136" s="8" t="str">
        <f>IFERROR(IF(SEARCH("PT",C136,1),_xlfn.IFNA(VLOOKUP(CONCATENATE(A136,"PT"),'ALL Conditions'!A:E,5,FALSE),"G")),"R")</f>
        <v>G</v>
      </c>
      <c r="Z136" s="8" t="str">
        <f>IFERROR(IF(SEARCH("RO",C136,1),_xlfn.IFNA(VLOOKUP(CONCATENATE(A136,"RO"),'ALL Conditions'!A:E,5,FALSE),"G")),"R")</f>
        <v>G</v>
      </c>
      <c r="AA136" s="8" t="str">
        <f>IFERROR(IF(SEARCH("SK",C136,1),_xlfn.IFNA(VLOOKUP(CONCATENATE(A136,"SK"),'ALL Conditions'!A:E,5,FALSE),"G")),"R")</f>
        <v>G</v>
      </c>
      <c r="AB136" s="8" t="str">
        <f>IFERROR(IF(SEARCH("SI",C136,1),_xlfn.IFNA(VLOOKUP(CONCATENATE(A136,"SI"),'ALL Conditions'!A:E,5,FALSE),"G")),"R")</f>
        <v>G</v>
      </c>
      <c r="AC136" s="8" t="str">
        <f>IFERROR(IF(SEARCH("ES",C136,1),_xlfn.IFNA(VLOOKUP(CONCATENATE(A136,"ES"),'ALL Conditions'!A:E,5,FALSE),"G")),"R")</f>
        <v>G</v>
      </c>
      <c r="AD136" s="8" t="str">
        <f>IFERROR(IF(SEARCH("SE",C136,1),_xlfn.IFNA(VLOOKUP(CONCATENATE(A136,"SE"),'ALL Conditions'!A:E,5,FALSE),"G")),"R")</f>
        <v>G</v>
      </c>
    </row>
    <row r="137" spans="1:30">
      <c r="A137" t="s">
        <v>352</v>
      </c>
      <c r="B137" t="s">
        <v>353</v>
      </c>
      <c r="D137" s="9" t="str">
        <f>VLOOKUP(LEN(A137),'Restriction length-level'!A:B,2,FALSE)</f>
        <v>Chapter</v>
      </c>
      <c r="E137" s="8" t="str">
        <f>IFERROR(IF(SEARCH("AT",C137,1),_xlfn.IFNA(VLOOKUP(CONCATENATE(A137,"AT"),'ALL Conditions'!A:E,5,FALSE),"G")),"R")</f>
        <v>R</v>
      </c>
      <c r="F137" s="8" t="str">
        <f>IFERROR(IF(SEARCH("BE",C137,1),_xlfn.IFNA(VLOOKUP(CONCATENATE(A137,"BE"),'ALL Conditions'!A:E,5,FALSE),"G")),"R")</f>
        <v>R</v>
      </c>
      <c r="G137" s="8" t="str">
        <f>IFERROR(IF(SEARCH("BG",C137,1),_xlfn.IFNA(VLOOKUP(CONCATENATE(A137,"BG"),'ALL Conditions'!A:E,5,FALSE),"G")),"R")</f>
        <v>R</v>
      </c>
      <c r="H137" s="8" t="str">
        <f>IFERROR(IF(SEARCH("HR",C137,1),_xlfn.IFNA(VLOOKUP(CONCATENATE(A137,"HR"),'ALL Conditions'!A:E,5,FALSE),"G")),"R")</f>
        <v>R</v>
      </c>
      <c r="I137" s="8" t="str">
        <f>IFERROR(IF(SEARCH("CZ",C137,1),_xlfn.IFNA(VLOOKUP(CONCATENATE(A137,"CZ"),'ALL Conditions'!A:E,5,FALSE),"G")),"R")</f>
        <v>R</v>
      </c>
      <c r="J137" s="8" t="str">
        <f>IFERROR(IF(SEARCH("DK",C137,1),_xlfn.IFNA(VLOOKUP(CONCATENATE(A137,"DK"),'ALL Conditions'!A:E,5,FALSE),"G")),"R")</f>
        <v>R</v>
      </c>
      <c r="K137" s="8" t="str">
        <f>IFERROR(IF(SEARCH("EE",C137,1),_xlfn.IFNA(VLOOKUP(CONCATENATE(A137,"EE"),'ALL Conditions'!A:E,5,FALSE),"G")),"R")</f>
        <v>R</v>
      </c>
      <c r="L137" s="8" t="str">
        <f>IFERROR(IF(SEARCH("FI",C137,1),_xlfn.IFNA(VLOOKUP(CONCATENATE(A137,"FI"),'ALL Conditions'!A:E,5,FALSE),"G")),"R")</f>
        <v>R</v>
      </c>
      <c r="M137" s="8" t="str">
        <f>IFERROR(IF(SEARCH("FR",C137,1),_xlfn.IFNA(VLOOKUP(CONCATENATE(A137,"FR"),'ALL Conditions'!A:E,5,FALSE),"G")),"R")</f>
        <v>R</v>
      </c>
      <c r="N137" s="8" t="str">
        <f>IFERROR(IF(SEARCH("DE",C137,1),_xlfn.IFNA(VLOOKUP(CONCATENATE(A137,"DE"),'ALL Conditions'!A:E,5,FALSE),"G")),"R")</f>
        <v>R</v>
      </c>
      <c r="O137" s="8" t="str">
        <f>IFERROR(IF(SEARCH("GR",C137,1),_xlfn.IFNA(VLOOKUP(CONCATENATE(A137,"GR"),'ALL Conditions'!A:E,5,FALSE),"G")),"R")</f>
        <v>R</v>
      </c>
      <c r="P137" s="8" t="str">
        <f>IFERROR(IF(SEARCH("HU",C137,1),_xlfn.IFNA(VLOOKUP(CONCATENATE(A137,"HU"),'ALL Conditions'!A:E,5,FALSE),"G")),"R")</f>
        <v>R</v>
      </c>
      <c r="Q137" s="8" t="str">
        <f>IFERROR(IF(SEARCH("IE",C137,1),_xlfn.IFNA(VLOOKUP(CONCATENATE(A137,"IE"),'ALL Conditions'!A:E,5,FALSE),"G")),"R")</f>
        <v>R</v>
      </c>
      <c r="R137" s="8" t="str">
        <f>IFERROR(IF(SEARCH("IT",C137,1),_xlfn.IFNA(VLOOKUP(CONCATENATE(A137,"IT"),'ALL Conditions'!A:E,5,FALSE),"G")),"R")</f>
        <v>R</v>
      </c>
      <c r="S137" s="8" t="str">
        <f>IFERROR(IF(SEARCH("LV",C137,1),_xlfn.IFNA(VLOOKUP(CONCATENATE(A137,"LV"),'ALL Conditions'!A:E,5,FALSE),"G")),"R")</f>
        <v>R</v>
      </c>
      <c r="T137" s="8" t="str">
        <f>IFERROR(IF(SEARCH("LT",C137,1),_xlfn.IFNA(VLOOKUP(CONCATENATE(A137,"LT"),'ALL Conditions'!A:E,5,FALSE),"G")),"R")</f>
        <v>R</v>
      </c>
      <c r="U137" s="8" t="str">
        <f>IFERROR(IF(SEARCH("LU",C137,1),_xlfn.IFNA(VLOOKUP(CONCATENATE(A137,"LU"),'ALL Conditions'!A:E,5,FALSE),"G")),"R")</f>
        <v>R</v>
      </c>
      <c r="V137" s="8" t="str">
        <f>IFERROR(IF(SEARCH("MT",C137,1),_xlfn.IFNA(VLOOKUP(CONCATENATE(A137,"MT"),'ALL Conditions'!A:E,5,FALSE),"G")),"R")</f>
        <v>R</v>
      </c>
      <c r="W137" s="8" t="str">
        <f>IFERROR(IF(SEARCH("NL",C137,1),_xlfn.IFNA(VLOOKUP(CONCATENATE(A137,"NL"),'ALL Conditions'!A:E,5,FALSE),"G")),"R")</f>
        <v>R</v>
      </c>
      <c r="X137" s="8" t="str">
        <f>IFERROR(IF(SEARCH("PL",C137,1),_xlfn.IFNA(VLOOKUP(CONCATENATE(A137,"PL"),'ALL Conditions'!A:E,5,FALSE),"G")),"R")</f>
        <v>R</v>
      </c>
      <c r="Y137" s="8" t="str">
        <f>IFERROR(IF(SEARCH("PT",C137,1),_xlfn.IFNA(VLOOKUP(CONCATENATE(A137,"PT"),'ALL Conditions'!A:E,5,FALSE),"G")),"R")</f>
        <v>R</v>
      </c>
      <c r="Z137" s="8" t="str">
        <f>IFERROR(IF(SEARCH("RO",C137,1),_xlfn.IFNA(VLOOKUP(CONCATENATE(A137,"RO"),'ALL Conditions'!A:E,5,FALSE),"G")),"R")</f>
        <v>R</v>
      </c>
      <c r="AA137" s="8" t="str">
        <f>IFERROR(IF(SEARCH("SK",C137,1),_xlfn.IFNA(VLOOKUP(CONCATENATE(A137,"SK"),'ALL Conditions'!A:E,5,FALSE),"G")),"R")</f>
        <v>R</v>
      </c>
      <c r="AB137" s="8" t="str">
        <f>IFERROR(IF(SEARCH("SI",C137,1),_xlfn.IFNA(VLOOKUP(CONCATENATE(A137,"SI"),'ALL Conditions'!A:E,5,FALSE),"G")),"R")</f>
        <v>R</v>
      </c>
      <c r="AC137" s="8" t="str">
        <f>IFERROR(IF(SEARCH("ES",C137,1),_xlfn.IFNA(VLOOKUP(CONCATENATE(A137,"ES"),'ALL Conditions'!A:E,5,FALSE),"G")),"R")</f>
        <v>R</v>
      </c>
      <c r="AD137" s="8" t="str">
        <f>IFERROR(IF(SEARCH("SE",C137,1),_xlfn.IFNA(VLOOKUP(CONCATENATE(A137,"SE"),'ALL Conditions'!A:E,5,FALSE),"G")),"R")</f>
        <v>R</v>
      </c>
    </row>
    <row r="138" spans="1:30">
      <c r="A138" t="s">
        <v>354</v>
      </c>
      <c r="B138" t="s">
        <v>355</v>
      </c>
      <c r="C138" t="s">
        <v>445</v>
      </c>
      <c r="D138" s="9" t="str">
        <f>VLOOKUP(LEN(A138),'Restriction length-level'!A:B,2,FALSE)</f>
        <v>Commodity Code</v>
      </c>
      <c r="E138" s="8" t="str">
        <f>IFERROR(IF(SEARCH("AT",C138,1),_xlfn.IFNA(VLOOKUP(CONCATENATE(A138,"AT"),'ALL Conditions'!A:E,5,FALSE),"G")),"R")</f>
        <v>G</v>
      </c>
      <c r="F138" s="8" t="str">
        <f>IFERROR(IF(SEARCH("BE",C138,1),_xlfn.IFNA(VLOOKUP(CONCATENATE(A138,"BE"),'ALL Conditions'!A:E,5,FALSE),"G")),"R")</f>
        <v>G</v>
      </c>
      <c r="G138" s="8" t="str">
        <f>IFERROR(IF(SEARCH("BG",C138,1),_xlfn.IFNA(VLOOKUP(CONCATENATE(A138,"BG"),'ALL Conditions'!A:E,5,FALSE),"G")),"R")</f>
        <v>G</v>
      </c>
      <c r="H138" s="8" t="str">
        <f>IFERROR(IF(SEARCH("HR",C138,1),_xlfn.IFNA(VLOOKUP(CONCATENATE(A138,"HR"),'ALL Conditions'!A:E,5,FALSE),"G")),"R")</f>
        <v>G</v>
      </c>
      <c r="I138" s="8" t="str">
        <f>IFERROR(IF(SEARCH("CZ",C138,1),_xlfn.IFNA(VLOOKUP(CONCATENATE(A138,"CZ"),'ALL Conditions'!A:E,5,FALSE),"G")),"R")</f>
        <v>G</v>
      </c>
      <c r="J138" s="8" t="str">
        <f>IFERROR(IF(SEARCH("DK",C138,1),_xlfn.IFNA(VLOOKUP(CONCATENATE(A138,"DK"),'ALL Conditions'!A:E,5,FALSE),"G")),"R")</f>
        <v>G</v>
      </c>
      <c r="K138" s="8" t="str">
        <f>IFERROR(IF(SEARCH("EE",C138,1),_xlfn.IFNA(VLOOKUP(CONCATENATE(A138,"EE"),'ALL Conditions'!A:E,5,FALSE),"G")),"R")</f>
        <v>G</v>
      </c>
      <c r="L138" s="8" t="str">
        <f>IFERROR(IF(SEARCH("FI",C138,1),_xlfn.IFNA(VLOOKUP(CONCATENATE(A138,"FI"),'ALL Conditions'!A:E,5,FALSE),"G")),"R")</f>
        <v>G</v>
      </c>
      <c r="M138" s="8" t="str">
        <f>IFERROR(IF(SEARCH("FR",C138,1),_xlfn.IFNA(VLOOKUP(CONCATENATE(A138,"FR"),'ALL Conditions'!A:E,5,FALSE),"G")),"R")</f>
        <v>G</v>
      </c>
      <c r="N138" s="8" t="str">
        <f>IFERROR(IF(SEARCH("DE",C138,1),_xlfn.IFNA(VLOOKUP(CONCATENATE(A138,"DE"),'ALL Conditions'!A:E,5,FALSE),"G")),"R")</f>
        <v>G</v>
      </c>
      <c r="O138" s="8" t="str">
        <f>IFERROR(IF(SEARCH("GR",C138,1),_xlfn.IFNA(VLOOKUP(CONCATENATE(A138,"GR"),'ALL Conditions'!A:E,5,FALSE),"G")),"R")</f>
        <v>G</v>
      </c>
      <c r="P138" s="8" t="str">
        <f>IFERROR(IF(SEARCH("HU",C138,1),_xlfn.IFNA(VLOOKUP(CONCATENATE(A138,"HU"),'ALL Conditions'!A:E,5,FALSE),"G")),"R")</f>
        <v>G</v>
      </c>
      <c r="Q138" s="8" t="str">
        <f>IFERROR(IF(SEARCH("IE",C138,1),_xlfn.IFNA(VLOOKUP(CONCATENATE(A138,"IE"),'ALL Conditions'!A:E,5,FALSE),"G")),"R")</f>
        <v>G</v>
      </c>
      <c r="R138" s="8" t="str">
        <f>IFERROR(IF(SEARCH("IT",C138,1),_xlfn.IFNA(VLOOKUP(CONCATENATE(A138,"IT"),'ALL Conditions'!A:E,5,FALSE),"G")),"R")</f>
        <v>G</v>
      </c>
      <c r="S138" s="8" t="str">
        <f>IFERROR(IF(SEARCH("LV",C138,1),_xlfn.IFNA(VLOOKUP(CONCATENATE(A138,"LV"),'ALL Conditions'!A:E,5,FALSE),"G")),"R")</f>
        <v>G</v>
      </c>
      <c r="T138" s="8" t="str">
        <f>IFERROR(IF(SEARCH("LT",C138,1),_xlfn.IFNA(VLOOKUP(CONCATENATE(A138,"LT"),'ALL Conditions'!A:E,5,FALSE),"G")),"R")</f>
        <v>G</v>
      </c>
      <c r="U138" s="8" t="str">
        <f>IFERROR(IF(SEARCH("LU",C138,1),_xlfn.IFNA(VLOOKUP(CONCATENATE(A138,"LU"),'ALL Conditions'!A:E,5,FALSE),"G")),"R")</f>
        <v>G</v>
      </c>
      <c r="V138" s="8" t="str">
        <f>IFERROR(IF(SEARCH("MT",C138,1),_xlfn.IFNA(VLOOKUP(CONCATENATE(A138,"MT"),'ALL Conditions'!A:E,5,FALSE),"G")),"R")</f>
        <v>G</v>
      </c>
      <c r="W138" s="8" t="str">
        <f>IFERROR(IF(SEARCH("NL",C138,1),_xlfn.IFNA(VLOOKUP(CONCATENATE(A138,"NL"),'ALL Conditions'!A:E,5,FALSE),"G")),"R")</f>
        <v>G</v>
      </c>
      <c r="X138" s="8" t="str">
        <f>IFERROR(IF(SEARCH("PL",C138,1),_xlfn.IFNA(VLOOKUP(CONCATENATE(A138,"PL"),'ALL Conditions'!A:E,5,FALSE),"G")),"R")</f>
        <v>R</v>
      </c>
      <c r="Y138" s="8" t="str">
        <f>IFERROR(IF(SEARCH("PT",C138,1),_xlfn.IFNA(VLOOKUP(CONCATENATE(A138,"PT"),'ALL Conditions'!A:E,5,FALSE),"G")),"R")</f>
        <v>G</v>
      </c>
      <c r="Z138" s="8" t="str">
        <f>IFERROR(IF(SEARCH("RO",C138,1),_xlfn.IFNA(VLOOKUP(CONCATENATE(A138,"RO"),'ALL Conditions'!A:E,5,FALSE),"G")),"R")</f>
        <v>G</v>
      </c>
      <c r="AA138" s="8" t="str">
        <f>IFERROR(IF(SEARCH("SK",C138,1),_xlfn.IFNA(VLOOKUP(CONCATENATE(A138,"SK"),'ALL Conditions'!A:E,5,FALSE),"G")),"R")</f>
        <v>G</v>
      </c>
      <c r="AB138" s="8" t="str">
        <f>IFERROR(IF(SEARCH("SI",C138,1),_xlfn.IFNA(VLOOKUP(CONCATENATE(A138,"SI"),'ALL Conditions'!A:E,5,FALSE),"G")),"R")</f>
        <v>G</v>
      </c>
      <c r="AC138" s="8" t="str">
        <f>IFERROR(IF(SEARCH("ES",C138,1),_xlfn.IFNA(VLOOKUP(CONCATENATE(A138,"ES"),'ALL Conditions'!A:E,5,FALSE),"G")),"R")</f>
        <v>G</v>
      </c>
      <c r="AD138" s="8" t="str">
        <f>IFERROR(IF(SEARCH("SE",C138,1),_xlfn.IFNA(VLOOKUP(CONCATENATE(A138,"SE"),'ALL Conditions'!A:E,5,FALSE),"G")),"R")</f>
        <v>G</v>
      </c>
    </row>
    <row r="139" spans="1:30">
      <c r="A139" t="s">
        <v>750</v>
      </c>
      <c r="B139" t="s">
        <v>751</v>
      </c>
      <c r="C139" t="s">
        <v>357</v>
      </c>
      <c r="D139" s="9" t="str">
        <f>VLOOKUP(LEN(A139),'Restriction length-level'!A:B,2,FALSE)</f>
        <v>Commodity Code</v>
      </c>
      <c r="E139" s="8" t="str">
        <f>IFERROR(IF(SEARCH("AT",C139,1),_xlfn.IFNA(VLOOKUP(CONCATENATE(A139,"AT"),'ALL Conditions'!A:E,5,FALSE),"G")),"R")</f>
        <v>R</v>
      </c>
      <c r="F139" s="8" t="str">
        <f>IFERROR(IF(SEARCH("BE",C139,1),_xlfn.IFNA(VLOOKUP(CONCATENATE(A139,"BE"),'ALL Conditions'!A:E,5,FALSE),"G")),"R")</f>
        <v>G</v>
      </c>
      <c r="G139" s="8" t="str">
        <f>IFERROR(IF(SEARCH("BG",C139,1),_xlfn.IFNA(VLOOKUP(CONCATENATE(A139,"BG"),'ALL Conditions'!A:E,5,FALSE),"G")),"R")</f>
        <v>R</v>
      </c>
      <c r="H139" s="8" t="str">
        <f>IFERROR(IF(SEARCH("HR",C139,1),_xlfn.IFNA(VLOOKUP(CONCATENATE(A139,"HR"),'ALL Conditions'!A:E,5,FALSE),"G")),"R")</f>
        <v>R</v>
      </c>
      <c r="I139" s="8" t="str">
        <f>IFERROR(IF(SEARCH("CZ",C139,1),_xlfn.IFNA(VLOOKUP(CONCATENATE(A139,"CZ"),'ALL Conditions'!A:E,5,FALSE),"G")),"R")</f>
        <v>R</v>
      </c>
      <c r="J139" s="8" t="str">
        <f>IFERROR(IF(SEARCH("DK",C139,1),_xlfn.IFNA(VLOOKUP(CONCATENATE(A139,"DK"),'ALL Conditions'!A:E,5,FALSE),"G")),"R")</f>
        <v>R</v>
      </c>
      <c r="K139" s="8" t="str">
        <f>IFERROR(IF(SEARCH("EE",C139,1),_xlfn.IFNA(VLOOKUP(CONCATENATE(A139,"EE"),'ALL Conditions'!A:E,5,FALSE),"G")),"R")</f>
        <v>R</v>
      </c>
      <c r="L139" s="8" t="str">
        <f>IFERROR(IF(SEARCH("FI",C139,1),_xlfn.IFNA(VLOOKUP(CONCATENATE(A139,"FI"),'ALL Conditions'!A:E,5,FALSE),"G")),"R")</f>
        <v>G</v>
      </c>
      <c r="M139" s="8" t="str">
        <f>IFERROR(IF(SEARCH("FR",C139,1),_xlfn.IFNA(VLOOKUP(CONCATENATE(A139,"FR"),'ALL Conditions'!A:E,5,FALSE),"G")),"R")</f>
        <v>G</v>
      </c>
      <c r="N139" s="8" t="str">
        <f>IFERROR(IF(SEARCH("DE",C139,1),_xlfn.IFNA(VLOOKUP(CONCATENATE(A139,"DE"),'ALL Conditions'!A:E,5,FALSE),"G")),"R")</f>
        <v>R</v>
      </c>
      <c r="O139" s="8" t="str">
        <f>IFERROR(IF(SEARCH("GR",C139,1),_xlfn.IFNA(VLOOKUP(CONCATENATE(A139,"GR"),'ALL Conditions'!A:E,5,FALSE),"G")),"R")</f>
        <v>R</v>
      </c>
      <c r="P139" s="8" t="str">
        <f>IFERROR(IF(SEARCH("HU",C139,1),_xlfn.IFNA(VLOOKUP(CONCATENATE(A139,"HU"),'ALL Conditions'!A:E,5,FALSE),"G")),"R")</f>
        <v>R</v>
      </c>
      <c r="Q139" s="8" t="str">
        <f>IFERROR(IF(SEARCH("IE",C139,1),_xlfn.IFNA(VLOOKUP(CONCATENATE(A139,"IE"),'ALL Conditions'!A:E,5,FALSE),"G")),"R")</f>
        <v>R</v>
      </c>
      <c r="R139" s="8" t="str">
        <f>IFERROR(IF(SEARCH("IT",C139,1),_xlfn.IFNA(VLOOKUP(CONCATENATE(A139,"IT"),'ALL Conditions'!A:E,5,FALSE),"G")),"R")</f>
        <v>R</v>
      </c>
      <c r="S139" s="8" t="str">
        <f>IFERROR(IF(SEARCH("LV",C139,1),_xlfn.IFNA(VLOOKUP(CONCATENATE(A139,"LV"),'ALL Conditions'!A:E,5,FALSE),"G")),"R")</f>
        <v>R</v>
      </c>
      <c r="T139" s="8" t="str">
        <f>IFERROR(IF(SEARCH("LT",C139,1),_xlfn.IFNA(VLOOKUP(CONCATENATE(A139,"LT"),'ALL Conditions'!A:E,5,FALSE),"G")),"R")</f>
        <v>R</v>
      </c>
      <c r="U139" s="8" t="str">
        <f>IFERROR(IF(SEARCH("LU",C139,1),_xlfn.IFNA(VLOOKUP(CONCATENATE(A139,"LU"),'ALL Conditions'!A:E,5,FALSE),"G")),"R")</f>
        <v>R</v>
      </c>
      <c r="V139" s="8" t="str">
        <f>IFERROR(IF(SEARCH("MT",C139,1),_xlfn.IFNA(VLOOKUP(CONCATENATE(A139,"MT"),'ALL Conditions'!A:E,5,FALSE),"G")),"R")</f>
        <v>R</v>
      </c>
      <c r="W139" s="8" t="str">
        <f>IFERROR(IF(SEARCH("NL",C139,1),_xlfn.IFNA(VLOOKUP(CONCATENATE(A139,"NL"),'ALL Conditions'!A:E,5,FALSE),"G")),"R")</f>
        <v>R</v>
      </c>
      <c r="X139" s="8" t="str">
        <f>IFERROR(IF(SEARCH("PL",C139,1),_xlfn.IFNA(VLOOKUP(CONCATENATE(A139,"PL"),'ALL Conditions'!A:E,5,FALSE),"G")),"R")</f>
        <v>R</v>
      </c>
      <c r="Y139" s="8" t="str">
        <f>IFERROR(IF(SEARCH("PT",C139,1),_xlfn.IFNA(VLOOKUP(CONCATENATE(A139,"PT"),'ALL Conditions'!A:E,5,FALSE),"G")),"R")</f>
        <v>R</v>
      </c>
      <c r="Z139" s="8" t="str">
        <f>IFERROR(IF(SEARCH("RO",C139,1),_xlfn.IFNA(VLOOKUP(CONCATENATE(A139,"RO"),'ALL Conditions'!A:E,5,FALSE),"G")),"R")</f>
        <v>R</v>
      </c>
      <c r="AA139" s="8" t="str">
        <f>IFERROR(IF(SEARCH("SK",C139,1),_xlfn.IFNA(VLOOKUP(CONCATENATE(A139,"SK"),'ALL Conditions'!A:E,5,FALSE),"G")),"R")</f>
        <v>R</v>
      </c>
      <c r="AB139" s="8" t="str">
        <f>IFERROR(IF(SEARCH("SI",C139,1),_xlfn.IFNA(VLOOKUP(CONCATENATE(A139,"SI"),'ALL Conditions'!A:E,5,FALSE),"G")),"R")</f>
        <v>R</v>
      </c>
      <c r="AC139" s="8" t="str">
        <f>IFERROR(IF(SEARCH("ES",C139,1),_xlfn.IFNA(VLOOKUP(CONCATENATE(A139,"ES"),'ALL Conditions'!A:E,5,FALSE),"G")),"R")</f>
        <v>R</v>
      </c>
      <c r="AD139" s="8" t="str">
        <f>IFERROR(IF(SEARCH("SE",C139,1),_xlfn.IFNA(VLOOKUP(CONCATENATE(A139,"SE"),'ALL Conditions'!A:E,5,FALSE),"G")),"R")</f>
        <v>G</v>
      </c>
    </row>
    <row r="140" spans="1:30">
      <c r="A140" t="s">
        <v>752</v>
      </c>
      <c r="B140" t="s">
        <v>753</v>
      </c>
      <c r="C140" t="s">
        <v>95</v>
      </c>
      <c r="D140" s="9" t="str">
        <f>VLOOKUP(LEN(A140),'Restriction length-level'!A:B,2,FALSE)</f>
        <v>Commodity Code</v>
      </c>
      <c r="E140" s="8" t="str">
        <f>IFERROR(IF(SEARCH("AT",C140,1),_xlfn.IFNA(VLOOKUP(CONCATENATE(A140,"AT"),'ALL Conditions'!A:E,5,FALSE),"G")),"R")</f>
        <v>R</v>
      </c>
      <c r="F140" s="8" t="str">
        <f>IFERROR(IF(SEARCH("BE",C140,1),_xlfn.IFNA(VLOOKUP(CONCATENATE(A140,"BE"),'ALL Conditions'!A:E,5,FALSE),"G")),"R")</f>
        <v>R</v>
      </c>
      <c r="G140" s="8" t="str">
        <f>IFERROR(IF(SEARCH("BG",C140,1),_xlfn.IFNA(VLOOKUP(CONCATENATE(A140,"BG"),'ALL Conditions'!A:E,5,FALSE),"G")),"R")</f>
        <v>R</v>
      </c>
      <c r="H140" s="8" t="str">
        <f>IFERROR(IF(SEARCH("HR",C140,1),_xlfn.IFNA(VLOOKUP(CONCATENATE(A140,"HR"),'ALL Conditions'!A:E,5,FALSE),"G")),"R")</f>
        <v>R</v>
      </c>
      <c r="I140" s="8" t="str">
        <f>IFERROR(IF(SEARCH("CZ",C140,1),_xlfn.IFNA(VLOOKUP(CONCATENATE(A140,"CZ"),'ALL Conditions'!A:E,5,FALSE),"G")),"R")</f>
        <v>R</v>
      </c>
      <c r="J140" s="8" t="str">
        <f>IFERROR(IF(SEARCH("DK",C140,1),_xlfn.IFNA(VLOOKUP(CONCATENATE(A140,"DK"),'ALL Conditions'!A:E,5,FALSE),"G")),"R")</f>
        <v>R</v>
      </c>
      <c r="K140" s="8" t="str">
        <f>IFERROR(IF(SEARCH("EE",C140,1),_xlfn.IFNA(VLOOKUP(CONCATENATE(A140,"EE"),'ALL Conditions'!A:E,5,FALSE),"G")),"R")</f>
        <v>R</v>
      </c>
      <c r="L140" s="8" t="str">
        <f>IFERROR(IF(SEARCH("FI",C140,1),_xlfn.IFNA(VLOOKUP(CONCATENATE(A140,"FI"),'ALL Conditions'!A:E,5,FALSE),"G")),"R")</f>
        <v>R</v>
      </c>
      <c r="M140" s="8" t="str">
        <f>IFERROR(IF(SEARCH("FR",C140,1),_xlfn.IFNA(VLOOKUP(CONCATENATE(A140,"FR"),'ALL Conditions'!A:E,5,FALSE),"G")),"R")</f>
        <v>R</v>
      </c>
      <c r="N140" s="8" t="str">
        <f>IFERROR(IF(SEARCH("DE",C140,1),_xlfn.IFNA(VLOOKUP(CONCATENATE(A140,"DE"),'ALL Conditions'!A:E,5,FALSE),"G")),"R")</f>
        <v>R</v>
      </c>
      <c r="O140" s="8" t="str">
        <f>IFERROR(IF(SEARCH("GR",C140,1),_xlfn.IFNA(VLOOKUP(CONCATENATE(A140,"GR"),'ALL Conditions'!A:E,5,FALSE),"G")),"R")</f>
        <v>R</v>
      </c>
      <c r="P140" s="8" t="str">
        <f>IFERROR(IF(SEARCH("HU",C140,1),_xlfn.IFNA(VLOOKUP(CONCATENATE(A140,"HU"),'ALL Conditions'!A:E,5,FALSE),"G")),"R")</f>
        <v>R</v>
      </c>
      <c r="Q140" s="8" t="str">
        <f>IFERROR(IF(SEARCH("IE",C140,1),_xlfn.IFNA(VLOOKUP(CONCATENATE(A140,"IE"),'ALL Conditions'!A:E,5,FALSE),"G")),"R")</f>
        <v>G</v>
      </c>
      <c r="R140" s="8" t="str">
        <f>IFERROR(IF(SEARCH("IT",C140,1),_xlfn.IFNA(VLOOKUP(CONCATENATE(A140,"IT"),'ALL Conditions'!A:E,5,FALSE),"G")),"R")</f>
        <v>R</v>
      </c>
      <c r="S140" s="8" t="str">
        <f>IFERROR(IF(SEARCH("LV",C140,1),_xlfn.IFNA(VLOOKUP(CONCATENATE(A140,"LV"),'ALL Conditions'!A:E,5,FALSE),"G")),"R")</f>
        <v>R</v>
      </c>
      <c r="T140" s="8" t="str">
        <f>IFERROR(IF(SEARCH("LT",C140,1),_xlfn.IFNA(VLOOKUP(CONCATENATE(A140,"LT"),'ALL Conditions'!A:E,5,FALSE),"G")),"R")</f>
        <v>R</v>
      </c>
      <c r="U140" s="8" t="str">
        <f>IFERROR(IF(SEARCH("LU",C140,1),_xlfn.IFNA(VLOOKUP(CONCATENATE(A140,"LU"),'ALL Conditions'!A:E,5,FALSE),"G")),"R")</f>
        <v>R</v>
      </c>
      <c r="V140" s="8" t="str">
        <f>IFERROR(IF(SEARCH("MT",C140,1),_xlfn.IFNA(VLOOKUP(CONCATENATE(A140,"MT"),'ALL Conditions'!A:E,5,FALSE),"G")),"R")</f>
        <v>R</v>
      </c>
      <c r="W140" s="8" t="str">
        <f>IFERROR(IF(SEARCH("NL",C140,1),_xlfn.IFNA(VLOOKUP(CONCATENATE(A140,"NL"),'ALL Conditions'!A:E,5,FALSE),"G")),"R")</f>
        <v>R</v>
      </c>
      <c r="X140" s="8" t="str">
        <f>IFERROR(IF(SEARCH("PL",C140,1),_xlfn.IFNA(VLOOKUP(CONCATENATE(A140,"PL"),'ALL Conditions'!A:E,5,FALSE),"G")),"R")</f>
        <v>R</v>
      </c>
      <c r="Y140" s="8" t="str">
        <f>IFERROR(IF(SEARCH("PT",C140,1),_xlfn.IFNA(VLOOKUP(CONCATENATE(A140,"PT"),'ALL Conditions'!A:E,5,FALSE),"G")),"R")</f>
        <v>R</v>
      </c>
      <c r="Z140" s="8" t="str">
        <f>IFERROR(IF(SEARCH("RO",C140,1),_xlfn.IFNA(VLOOKUP(CONCATENATE(A140,"RO"),'ALL Conditions'!A:E,5,FALSE),"G")),"R")</f>
        <v>R</v>
      </c>
      <c r="AA140" s="8" t="str">
        <f>IFERROR(IF(SEARCH("SK",C140,1),_xlfn.IFNA(VLOOKUP(CONCATENATE(A140,"SK"),'ALL Conditions'!A:E,5,FALSE),"G")),"R")</f>
        <v>R</v>
      </c>
      <c r="AB140" s="8" t="str">
        <f>IFERROR(IF(SEARCH("SI",C140,1),_xlfn.IFNA(VLOOKUP(CONCATENATE(A140,"SI"),'ALL Conditions'!A:E,5,FALSE),"G")),"R")</f>
        <v>R</v>
      </c>
      <c r="AC140" s="8" t="str">
        <f>IFERROR(IF(SEARCH("ES",C140,1),_xlfn.IFNA(VLOOKUP(CONCATENATE(A140,"ES"),'ALL Conditions'!A:E,5,FALSE),"G")),"R")</f>
        <v>R</v>
      </c>
      <c r="AD140" s="8" t="str">
        <f>IFERROR(IF(SEARCH("SE",C140,1),_xlfn.IFNA(VLOOKUP(CONCATENATE(A140,"SE"),'ALL Conditions'!A:E,5,FALSE),"G")),"R")</f>
        <v>R</v>
      </c>
    </row>
    <row r="141" spans="1:30">
      <c r="A141" t="s">
        <v>358</v>
      </c>
      <c r="B141" t="s">
        <v>359</v>
      </c>
      <c r="C141" t="s">
        <v>445</v>
      </c>
      <c r="D141" s="9" t="str">
        <f>VLOOKUP(LEN(A141),'Restriction length-level'!A:B,2,FALSE)</f>
        <v>Commodity Code</v>
      </c>
      <c r="E141" s="8" t="str">
        <f>IFERROR(IF(SEARCH("AT",C141,1),_xlfn.IFNA(VLOOKUP(CONCATENATE(A141,"AT"),'ALL Conditions'!A:E,5,FALSE),"G")),"R")</f>
        <v>G</v>
      </c>
      <c r="F141" s="8" t="str">
        <f>IFERROR(IF(SEARCH("BE",C141,1),_xlfn.IFNA(VLOOKUP(CONCATENATE(A141,"BE"),'ALL Conditions'!A:E,5,FALSE),"G")),"R")</f>
        <v>G</v>
      </c>
      <c r="G141" s="8" t="str">
        <f>IFERROR(IF(SEARCH("BG",C141,1),_xlfn.IFNA(VLOOKUP(CONCATENATE(A141,"BG"),'ALL Conditions'!A:E,5,FALSE),"G")),"R")</f>
        <v>G</v>
      </c>
      <c r="H141" s="8" t="str">
        <f>IFERROR(IF(SEARCH("HR",C141,1),_xlfn.IFNA(VLOOKUP(CONCATENATE(A141,"HR"),'ALL Conditions'!A:E,5,FALSE),"G")),"R")</f>
        <v>G</v>
      </c>
      <c r="I141" s="8" t="str">
        <f>IFERROR(IF(SEARCH("CZ",C141,1),_xlfn.IFNA(VLOOKUP(CONCATENATE(A141,"CZ"),'ALL Conditions'!A:E,5,FALSE),"G")),"R")</f>
        <v>G</v>
      </c>
      <c r="J141" s="8" t="str">
        <f>IFERROR(IF(SEARCH("DK",C141,1),_xlfn.IFNA(VLOOKUP(CONCATENATE(A141,"DK"),'ALL Conditions'!A:E,5,FALSE),"G")),"R")</f>
        <v>G</v>
      </c>
      <c r="K141" s="8" t="str">
        <f>IFERROR(IF(SEARCH("EE",C141,1),_xlfn.IFNA(VLOOKUP(CONCATENATE(A141,"EE"),'ALL Conditions'!A:E,5,FALSE),"G")),"R")</f>
        <v>G</v>
      </c>
      <c r="L141" s="8" t="str">
        <f>IFERROR(IF(SEARCH("FI",C141,1),_xlfn.IFNA(VLOOKUP(CONCATENATE(A141,"FI"),'ALL Conditions'!A:E,5,FALSE),"G")),"R")</f>
        <v>G</v>
      </c>
      <c r="M141" s="8" t="str">
        <f>IFERROR(IF(SEARCH("FR",C141,1),_xlfn.IFNA(VLOOKUP(CONCATENATE(A141,"FR"),'ALL Conditions'!A:E,5,FALSE),"G")),"R")</f>
        <v>G</v>
      </c>
      <c r="N141" s="8" t="str">
        <f>IFERROR(IF(SEARCH("DE",C141,1),_xlfn.IFNA(VLOOKUP(CONCATENATE(A141,"DE"),'ALL Conditions'!A:E,5,FALSE),"G")),"R")</f>
        <v>G</v>
      </c>
      <c r="O141" s="8" t="str">
        <f>IFERROR(IF(SEARCH("GR",C141,1),_xlfn.IFNA(VLOOKUP(CONCATENATE(A141,"GR"),'ALL Conditions'!A:E,5,FALSE),"G")),"R")</f>
        <v>G</v>
      </c>
      <c r="P141" s="8" t="str">
        <f>IFERROR(IF(SEARCH("HU",C141,1),_xlfn.IFNA(VLOOKUP(CONCATENATE(A141,"HU"),'ALL Conditions'!A:E,5,FALSE),"G")),"R")</f>
        <v>G</v>
      </c>
      <c r="Q141" s="8" t="str">
        <f>IFERROR(IF(SEARCH("IE",C141,1),_xlfn.IFNA(VLOOKUP(CONCATENATE(A141,"IE"),'ALL Conditions'!A:E,5,FALSE),"G")),"R")</f>
        <v>G</v>
      </c>
      <c r="R141" s="8" t="str">
        <f>IFERROR(IF(SEARCH("IT",C141,1),_xlfn.IFNA(VLOOKUP(CONCATENATE(A141,"IT"),'ALL Conditions'!A:E,5,FALSE),"G")),"R")</f>
        <v>G</v>
      </c>
      <c r="S141" s="8" t="str">
        <f>IFERROR(IF(SEARCH("LV",C141,1),_xlfn.IFNA(VLOOKUP(CONCATENATE(A141,"LV"),'ALL Conditions'!A:E,5,FALSE),"G")),"R")</f>
        <v>G</v>
      </c>
      <c r="T141" s="8" t="str">
        <f>IFERROR(IF(SEARCH("LT",C141,1),_xlfn.IFNA(VLOOKUP(CONCATENATE(A141,"LT"),'ALL Conditions'!A:E,5,FALSE),"G")),"R")</f>
        <v>G</v>
      </c>
      <c r="U141" s="8" t="str">
        <f>IFERROR(IF(SEARCH("LU",C141,1),_xlfn.IFNA(VLOOKUP(CONCATENATE(A141,"LU"),'ALL Conditions'!A:E,5,FALSE),"G")),"R")</f>
        <v>G</v>
      </c>
      <c r="V141" s="8" t="str">
        <f>IFERROR(IF(SEARCH("MT",C141,1),_xlfn.IFNA(VLOOKUP(CONCATENATE(A141,"MT"),'ALL Conditions'!A:E,5,FALSE),"G")),"R")</f>
        <v>G</v>
      </c>
      <c r="W141" s="8" t="str">
        <f>IFERROR(IF(SEARCH("NL",C141,1),_xlfn.IFNA(VLOOKUP(CONCATENATE(A141,"NL"),'ALL Conditions'!A:E,5,FALSE),"G")),"R")</f>
        <v>G</v>
      </c>
      <c r="X141" s="8" t="str">
        <f>IFERROR(IF(SEARCH("PL",C141,1),_xlfn.IFNA(VLOOKUP(CONCATENATE(A141,"PL"),'ALL Conditions'!A:E,5,FALSE),"G")),"R")</f>
        <v>R</v>
      </c>
      <c r="Y141" s="8" t="str">
        <f>IFERROR(IF(SEARCH("PT",C141,1),_xlfn.IFNA(VLOOKUP(CONCATENATE(A141,"PT"),'ALL Conditions'!A:E,5,FALSE),"G")),"R")</f>
        <v>G</v>
      </c>
      <c r="Z141" s="8" t="str">
        <f>IFERROR(IF(SEARCH("RO",C141,1),_xlfn.IFNA(VLOOKUP(CONCATENATE(A141,"RO"),'ALL Conditions'!A:E,5,FALSE),"G")),"R")</f>
        <v>G</v>
      </c>
      <c r="AA141" s="8" t="str">
        <f>IFERROR(IF(SEARCH("SK",C141,1),_xlfn.IFNA(VLOOKUP(CONCATENATE(A141,"SK"),'ALL Conditions'!A:E,5,FALSE),"G")),"R")</f>
        <v>G</v>
      </c>
      <c r="AB141" s="8" t="str">
        <f>IFERROR(IF(SEARCH("SI",C141,1),_xlfn.IFNA(VLOOKUP(CONCATENATE(A141,"SI"),'ALL Conditions'!A:E,5,FALSE),"G")),"R")</f>
        <v>G</v>
      </c>
      <c r="AC141" s="8" t="str">
        <f>IFERROR(IF(SEARCH("ES",C141,1),_xlfn.IFNA(VLOOKUP(CONCATENATE(A141,"ES"),'ALL Conditions'!A:E,5,FALSE),"G")),"R")</f>
        <v>G</v>
      </c>
      <c r="AD141" s="8" t="str">
        <f>IFERROR(IF(SEARCH("SE",C141,1),_xlfn.IFNA(VLOOKUP(CONCATENATE(A141,"SE"),'ALL Conditions'!A:E,5,FALSE),"G")),"R")</f>
        <v>G</v>
      </c>
    </row>
    <row r="142" spans="1:30">
      <c r="A142" t="s">
        <v>361</v>
      </c>
      <c r="B142" t="s">
        <v>362</v>
      </c>
      <c r="C142" t="s">
        <v>445</v>
      </c>
      <c r="D142" s="9" t="str">
        <f>VLOOKUP(LEN(A142),'Restriction length-level'!A:B,2,FALSE)</f>
        <v>Commodity Code</v>
      </c>
      <c r="E142" s="8" t="str">
        <f>IFERROR(IF(SEARCH("AT",C142,1),_xlfn.IFNA(VLOOKUP(CONCATENATE(A142,"AT"),'ALL Conditions'!A:E,5,FALSE),"G")),"R")</f>
        <v>G</v>
      </c>
      <c r="F142" s="8" t="str">
        <f>IFERROR(IF(SEARCH("BE",C142,1),_xlfn.IFNA(VLOOKUP(CONCATENATE(A142,"BE"),'ALL Conditions'!A:E,5,FALSE),"G")),"R")</f>
        <v>G</v>
      </c>
      <c r="G142" s="8" t="str">
        <f>IFERROR(IF(SEARCH("BG",C142,1),_xlfn.IFNA(VLOOKUP(CONCATENATE(A142,"BG"),'ALL Conditions'!A:E,5,FALSE),"G")),"R")</f>
        <v>G</v>
      </c>
      <c r="H142" s="8" t="str">
        <f>IFERROR(IF(SEARCH("HR",C142,1),_xlfn.IFNA(VLOOKUP(CONCATENATE(A142,"HR"),'ALL Conditions'!A:E,5,FALSE),"G")),"R")</f>
        <v>G</v>
      </c>
      <c r="I142" s="8" t="str">
        <f>IFERROR(IF(SEARCH("CZ",C142,1),_xlfn.IFNA(VLOOKUP(CONCATENATE(A142,"CZ"),'ALL Conditions'!A:E,5,FALSE),"G")),"R")</f>
        <v>G</v>
      </c>
      <c r="J142" s="8" t="str">
        <f>IFERROR(IF(SEARCH("DK",C142,1),_xlfn.IFNA(VLOOKUP(CONCATENATE(A142,"DK"),'ALL Conditions'!A:E,5,FALSE),"G")),"R")</f>
        <v>G</v>
      </c>
      <c r="K142" s="8" t="str">
        <f>IFERROR(IF(SEARCH("EE",C142,1),_xlfn.IFNA(VLOOKUP(CONCATENATE(A142,"EE"),'ALL Conditions'!A:E,5,FALSE),"G")),"R")</f>
        <v>G</v>
      </c>
      <c r="L142" s="8" t="str">
        <f>IFERROR(IF(SEARCH("FI",C142,1),_xlfn.IFNA(VLOOKUP(CONCATENATE(A142,"FI"),'ALL Conditions'!A:E,5,FALSE),"G")),"R")</f>
        <v>G</v>
      </c>
      <c r="M142" s="8" t="str">
        <f>IFERROR(IF(SEARCH("FR",C142,1),_xlfn.IFNA(VLOOKUP(CONCATENATE(A142,"FR"),'ALL Conditions'!A:E,5,FALSE),"G")),"R")</f>
        <v>G</v>
      </c>
      <c r="N142" s="8" t="str">
        <f>IFERROR(IF(SEARCH("DE",C142,1),_xlfn.IFNA(VLOOKUP(CONCATENATE(A142,"DE"),'ALL Conditions'!A:E,5,FALSE),"G")),"R")</f>
        <v>G</v>
      </c>
      <c r="O142" s="8" t="str">
        <f>IFERROR(IF(SEARCH("GR",C142,1),_xlfn.IFNA(VLOOKUP(CONCATENATE(A142,"GR"),'ALL Conditions'!A:E,5,FALSE),"G")),"R")</f>
        <v>G</v>
      </c>
      <c r="P142" s="8" t="str">
        <f>IFERROR(IF(SEARCH("HU",C142,1),_xlfn.IFNA(VLOOKUP(CONCATENATE(A142,"HU"),'ALL Conditions'!A:E,5,FALSE),"G")),"R")</f>
        <v>G</v>
      </c>
      <c r="Q142" s="8" t="str">
        <f>IFERROR(IF(SEARCH("IE",C142,1),_xlfn.IFNA(VLOOKUP(CONCATENATE(A142,"IE"),'ALL Conditions'!A:E,5,FALSE),"G")),"R")</f>
        <v>G</v>
      </c>
      <c r="R142" s="8" t="str">
        <f>IFERROR(IF(SEARCH("IT",C142,1),_xlfn.IFNA(VLOOKUP(CONCATENATE(A142,"IT"),'ALL Conditions'!A:E,5,FALSE),"G")),"R")</f>
        <v>G</v>
      </c>
      <c r="S142" s="8" t="str">
        <f>IFERROR(IF(SEARCH("LV",C142,1),_xlfn.IFNA(VLOOKUP(CONCATENATE(A142,"LV"),'ALL Conditions'!A:E,5,FALSE),"G")),"R")</f>
        <v>G</v>
      </c>
      <c r="T142" s="8" t="str">
        <f>IFERROR(IF(SEARCH("LT",C142,1),_xlfn.IFNA(VLOOKUP(CONCATENATE(A142,"LT"),'ALL Conditions'!A:E,5,FALSE),"G")),"R")</f>
        <v>G</v>
      </c>
      <c r="U142" s="8" t="str">
        <f>IFERROR(IF(SEARCH("LU",C142,1),_xlfn.IFNA(VLOOKUP(CONCATENATE(A142,"LU"),'ALL Conditions'!A:E,5,FALSE),"G")),"R")</f>
        <v>G</v>
      </c>
      <c r="V142" s="8" t="str">
        <f>IFERROR(IF(SEARCH("MT",C142,1),_xlfn.IFNA(VLOOKUP(CONCATENATE(A142,"MT"),'ALL Conditions'!A:E,5,FALSE),"G")),"R")</f>
        <v>G</v>
      </c>
      <c r="W142" s="8" t="str">
        <f>IFERROR(IF(SEARCH("NL",C142,1),_xlfn.IFNA(VLOOKUP(CONCATENATE(A142,"NL"),'ALL Conditions'!A:E,5,FALSE),"G")),"R")</f>
        <v>G</v>
      </c>
      <c r="X142" s="8" t="str">
        <f>IFERROR(IF(SEARCH("PL",C142,1),_xlfn.IFNA(VLOOKUP(CONCATENATE(A142,"PL"),'ALL Conditions'!A:E,5,FALSE),"G")),"R")</f>
        <v>R</v>
      </c>
      <c r="Y142" s="8" t="str">
        <f>IFERROR(IF(SEARCH("PT",C142,1),_xlfn.IFNA(VLOOKUP(CONCATENATE(A142,"PT"),'ALL Conditions'!A:E,5,FALSE),"G")),"R")</f>
        <v>G</v>
      </c>
      <c r="Z142" s="8" t="str">
        <f>IFERROR(IF(SEARCH("RO",C142,1),_xlfn.IFNA(VLOOKUP(CONCATENATE(A142,"RO"),'ALL Conditions'!A:E,5,FALSE),"G")),"R")</f>
        <v>G</v>
      </c>
      <c r="AA142" s="8" t="str">
        <f>IFERROR(IF(SEARCH("SK",C142,1),_xlfn.IFNA(VLOOKUP(CONCATENATE(A142,"SK"),'ALL Conditions'!A:E,5,FALSE),"G")),"R")</f>
        <v>G</v>
      </c>
      <c r="AB142" s="8" t="str">
        <f>IFERROR(IF(SEARCH("SI",C142,1),_xlfn.IFNA(VLOOKUP(CONCATENATE(A142,"SI"),'ALL Conditions'!A:E,5,FALSE),"G")),"R")</f>
        <v>G</v>
      </c>
      <c r="AC142" s="8" t="str">
        <f>IFERROR(IF(SEARCH("ES",C142,1),_xlfn.IFNA(VLOOKUP(CONCATENATE(A142,"ES"),'ALL Conditions'!A:E,5,FALSE),"G")),"R")</f>
        <v>G</v>
      </c>
      <c r="AD142" s="8" t="str">
        <f>IFERROR(IF(SEARCH("SE",C142,1),_xlfn.IFNA(VLOOKUP(CONCATENATE(A142,"SE"),'ALL Conditions'!A:E,5,FALSE),"G")),"R")</f>
        <v>G</v>
      </c>
    </row>
    <row r="143" spans="1:30">
      <c r="A143" t="s">
        <v>363</v>
      </c>
      <c r="B143" t="s">
        <v>364</v>
      </c>
      <c r="C143" t="s">
        <v>445</v>
      </c>
      <c r="D143" s="9" t="str">
        <f>VLOOKUP(LEN(A143),'Restriction length-level'!A:B,2,FALSE)</f>
        <v>Commodity Code</v>
      </c>
      <c r="E143" s="8" t="str">
        <f>IFERROR(IF(SEARCH("AT",C143,1),_xlfn.IFNA(VLOOKUP(CONCATENATE(A143,"AT"),'ALL Conditions'!A:E,5,FALSE),"G")),"R")</f>
        <v>G</v>
      </c>
      <c r="F143" s="8" t="str">
        <f>IFERROR(IF(SEARCH("BE",C143,1),_xlfn.IFNA(VLOOKUP(CONCATENATE(A143,"BE"),'ALL Conditions'!A:E,5,FALSE),"G")),"R")</f>
        <v>G</v>
      </c>
      <c r="G143" s="8" t="str">
        <f>IFERROR(IF(SEARCH("BG",C143,1),_xlfn.IFNA(VLOOKUP(CONCATENATE(A143,"BG"),'ALL Conditions'!A:E,5,FALSE),"G")),"R")</f>
        <v>G</v>
      </c>
      <c r="H143" s="8" t="str">
        <f>IFERROR(IF(SEARCH("HR",C143,1),_xlfn.IFNA(VLOOKUP(CONCATENATE(A143,"HR"),'ALL Conditions'!A:E,5,FALSE),"G")),"R")</f>
        <v>G</v>
      </c>
      <c r="I143" s="8" t="str">
        <f>IFERROR(IF(SEARCH("CZ",C143,1),_xlfn.IFNA(VLOOKUP(CONCATENATE(A143,"CZ"),'ALL Conditions'!A:E,5,FALSE),"G")),"R")</f>
        <v>G</v>
      </c>
      <c r="J143" s="8" t="str">
        <f>IFERROR(IF(SEARCH("DK",C143,1),_xlfn.IFNA(VLOOKUP(CONCATENATE(A143,"DK"),'ALL Conditions'!A:E,5,FALSE),"G")),"R")</f>
        <v>G</v>
      </c>
      <c r="K143" s="8" t="str">
        <f>IFERROR(IF(SEARCH("EE",C143,1),_xlfn.IFNA(VLOOKUP(CONCATENATE(A143,"EE"),'ALL Conditions'!A:E,5,FALSE),"G")),"R")</f>
        <v>G</v>
      </c>
      <c r="L143" s="8" t="str">
        <f>IFERROR(IF(SEARCH("FI",C143,1),_xlfn.IFNA(VLOOKUP(CONCATENATE(A143,"FI"),'ALL Conditions'!A:E,5,FALSE),"G")),"R")</f>
        <v>G</v>
      </c>
      <c r="M143" s="8" t="str">
        <f>IFERROR(IF(SEARCH("FR",C143,1),_xlfn.IFNA(VLOOKUP(CONCATENATE(A143,"FR"),'ALL Conditions'!A:E,5,FALSE),"G")),"R")</f>
        <v>G</v>
      </c>
      <c r="N143" s="8" t="str">
        <f>IFERROR(IF(SEARCH("DE",C143,1),_xlfn.IFNA(VLOOKUP(CONCATENATE(A143,"DE"),'ALL Conditions'!A:E,5,FALSE),"G")),"R")</f>
        <v>G</v>
      </c>
      <c r="O143" s="8" t="str">
        <f>IFERROR(IF(SEARCH("GR",C143,1),_xlfn.IFNA(VLOOKUP(CONCATENATE(A143,"GR"),'ALL Conditions'!A:E,5,FALSE),"G")),"R")</f>
        <v>G</v>
      </c>
      <c r="P143" s="8" t="str">
        <f>IFERROR(IF(SEARCH("HU",C143,1),_xlfn.IFNA(VLOOKUP(CONCATENATE(A143,"HU"),'ALL Conditions'!A:E,5,FALSE),"G")),"R")</f>
        <v>G</v>
      </c>
      <c r="Q143" s="8" t="str">
        <f>IFERROR(IF(SEARCH("IE",C143,1),_xlfn.IFNA(VLOOKUP(CONCATENATE(A143,"IE"),'ALL Conditions'!A:E,5,FALSE),"G")),"R")</f>
        <v>G</v>
      </c>
      <c r="R143" s="8" t="str">
        <f>IFERROR(IF(SEARCH("IT",C143,1),_xlfn.IFNA(VLOOKUP(CONCATENATE(A143,"IT"),'ALL Conditions'!A:E,5,FALSE),"G")),"R")</f>
        <v>G</v>
      </c>
      <c r="S143" s="8" t="str">
        <f>IFERROR(IF(SEARCH("LV",C143,1),_xlfn.IFNA(VLOOKUP(CONCATENATE(A143,"LV"),'ALL Conditions'!A:E,5,FALSE),"G")),"R")</f>
        <v>G</v>
      </c>
      <c r="T143" s="8" t="str">
        <f>IFERROR(IF(SEARCH("LT",C143,1),_xlfn.IFNA(VLOOKUP(CONCATENATE(A143,"LT"),'ALL Conditions'!A:E,5,FALSE),"G")),"R")</f>
        <v>G</v>
      </c>
      <c r="U143" s="8" t="str">
        <f>IFERROR(IF(SEARCH("LU",C143,1),_xlfn.IFNA(VLOOKUP(CONCATENATE(A143,"LU"),'ALL Conditions'!A:E,5,FALSE),"G")),"R")</f>
        <v>G</v>
      </c>
      <c r="V143" s="8" t="str">
        <f>IFERROR(IF(SEARCH("MT",C143,1),_xlfn.IFNA(VLOOKUP(CONCATENATE(A143,"MT"),'ALL Conditions'!A:E,5,FALSE),"G")),"R")</f>
        <v>G</v>
      </c>
      <c r="W143" s="8" t="str">
        <f>IFERROR(IF(SEARCH("NL",C143,1),_xlfn.IFNA(VLOOKUP(CONCATENATE(A143,"NL"),'ALL Conditions'!A:E,5,FALSE),"G")),"R")</f>
        <v>G</v>
      </c>
      <c r="X143" s="8" t="str">
        <f>IFERROR(IF(SEARCH("PL",C143,1),_xlfn.IFNA(VLOOKUP(CONCATENATE(A143,"PL"),'ALL Conditions'!A:E,5,FALSE),"G")),"R")</f>
        <v>R</v>
      </c>
      <c r="Y143" s="8" t="str">
        <f>IFERROR(IF(SEARCH("PT",C143,1),_xlfn.IFNA(VLOOKUP(CONCATENATE(A143,"PT"),'ALL Conditions'!A:E,5,FALSE),"G")),"R")</f>
        <v>G</v>
      </c>
      <c r="Z143" s="8" t="str">
        <f>IFERROR(IF(SEARCH("RO",C143,1),_xlfn.IFNA(VLOOKUP(CONCATENATE(A143,"RO"),'ALL Conditions'!A:E,5,FALSE),"G")),"R")</f>
        <v>G</v>
      </c>
      <c r="AA143" s="8" t="str">
        <f>IFERROR(IF(SEARCH("SK",C143,1),_xlfn.IFNA(VLOOKUP(CONCATENATE(A143,"SK"),'ALL Conditions'!A:E,5,FALSE),"G")),"R")</f>
        <v>G</v>
      </c>
      <c r="AB143" s="8" t="str">
        <f>IFERROR(IF(SEARCH("SI",C143,1),_xlfn.IFNA(VLOOKUP(CONCATENATE(A143,"SI"),'ALL Conditions'!A:E,5,FALSE),"G")),"R")</f>
        <v>G</v>
      </c>
      <c r="AC143" s="8" t="str">
        <f>IFERROR(IF(SEARCH("ES",C143,1),_xlfn.IFNA(VLOOKUP(CONCATENATE(A143,"ES"),'ALL Conditions'!A:E,5,FALSE),"G")),"R")</f>
        <v>G</v>
      </c>
      <c r="AD143" s="8" t="str">
        <f>IFERROR(IF(SEARCH("SE",C143,1),_xlfn.IFNA(VLOOKUP(CONCATENATE(A143,"SE"),'ALL Conditions'!A:E,5,FALSE),"G")),"R")</f>
        <v>G</v>
      </c>
    </row>
    <row r="144" spans="1:30">
      <c r="A144" t="s">
        <v>365</v>
      </c>
      <c r="B144" t="s">
        <v>366</v>
      </c>
      <c r="C144" t="s">
        <v>445</v>
      </c>
      <c r="D144" s="9" t="str">
        <f>VLOOKUP(LEN(A144),'Restriction length-level'!A:B,2,FALSE)</f>
        <v>Commodity Code</v>
      </c>
      <c r="E144" s="8" t="str">
        <f>IFERROR(IF(SEARCH("AT",C144,1),_xlfn.IFNA(VLOOKUP(CONCATENATE(A144,"AT"),'ALL Conditions'!A:E,5,FALSE),"G")),"R")</f>
        <v>G</v>
      </c>
      <c r="F144" s="8" t="str">
        <f>IFERROR(IF(SEARCH("BE",C144,1),_xlfn.IFNA(VLOOKUP(CONCATENATE(A144,"BE"),'ALL Conditions'!A:E,5,FALSE),"G")),"R")</f>
        <v>G</v>
      </c>
      <c r="G144" s="8" t="str">
        <f>IFERROR(IF(SEARCH("BG",C144,1),_xlfn.IFNA(VLOOKUP(CONCATENATE(A144,"BG"),'ALL Conditions'!A:E,5,FALSE),"G")),"R")</f>
        <v>G</v>
      </c>
      <c r="H144" s="8" t="str">
        <f>IFERROR(IF(SEARCH("HR",C144,1),_xlfn.IFNA(VLOOKUP(CONCATENATE(A144,"HR"),'ALL Conditions'!A:E,5,FALSE),"G")),"R")</f>
        <v>G</v>
      </c>
      <c r="I144" s="8" t="str">
        <f>IFERROR(IF(SEARCH("CZ",C144,1),_xlfn.IFNA(VLOOKUP(CONCATENATE(A144,"CZ"),'ALL Conditions'!A:E,5,FALSE),"G")),"R")</f>
        <v>G</v>
      </c>
      <c r="J144" s="8" t="str">
        <f>IFERROR(IF(SEARCH("DK",C144,1),_xlfn.IFNA(VLOOKUP(CONCATENATE(A144,"DK"),'ALL Conditions'!A:E,5,FALSE),"G")),"R")</f>
        <v>G</v>
      </c>
      <c r="K144" s="8" t="str">
        <f>IFERROR(IF(SEARCH("EE",C144,1),_xlfn.IFNA(VLOOKUP(CONCATENATE(A144,"EE"),'ALL Conditions'!A:E,5,FALSE),"G")),"R")</f>
        <v>G</v>
      </c>
      <c r="L144" s="8" t="str">
        <f>IFERROR(IF(SEARCH("FI",C144,1),_xlfn.IFNA(VLOOKUP(CONCATENATE(A144,"FI"),'ALL Conditions'!A:E,5,FALSE),"G")),"R")</f>
        <v>G</v>
      </c>
      <c r="M144" s="8" t="str">
        <f>IFERROR(IF(SEARCH("FR",C144,1),_xlfn.IFNA(VLOOKUP(CONCATENATE(A144,"FR"),'ALL Conditions'!A:E,5,FALSE),"G")),"R")</f>
        <v>G</v>
      </c>
      <c r="N144" s="8" t="str">
        <f>IFERROR(IF(SEARCH("DE",C144,1),_xlfn.IFNA(VLOOKUP(CONCATENATE(A144,"DE"),'ALL Conditions'!A:E,5,FALSE),"G")),"R")</f>
        <v>G</v>
      </c>
      <c r="O144" s="8" t="str">
        <f>IFERROR(IF(SEARCH("GR",C144,1),_xlfn.IFNA(VLOOKUP(CONCATENATE(A144,"GR"),'ALL Conditions'!A:E,5,FALSE),"G")),"R")</f>
        <v>G</v>
      </c>
      <c r="P144" s="8" t="str">
        <f>IFERROR(IF(SEARCH("HU",C144,1),_xlfn.IFNA(VLOOKUP(CONCATENATE(A144,"HU"),'ALL Conditions'!A:E,5,FALSE),"G")),"R")</f>
        <v>G</v>
      </c>
      <c r="Q144" s="8" t="str">
        <f>IFERROR(IF(SEARCH("IE",C144,1),_xlfn.IFNA(VLOOKUP(CONCATENATE(A144,"IE"),'ALL Conditions'!A:E,5,FALSE),"G")),"R")</f>
        <v>G</v>
      </c>
      <c r="R144" s="8" t="str">
        <f>IFERROR(IF(SEARCH("IT",C144,1),_xlfn.IFNA(VLOOKUP(CONCATENATE(A144,"IT"),'ALL Conditions'!A:E,5,FALSE),"G")),"R")</f>
        <v>G</v>
      </c>
      <c r="S144" s="8" t="str">
        <f>IFERROR(IF(SEARCH("LV",C144,1),_xlfn.IFNA(VLOOKUP(CONCATENATE(A144,"LV"),'ALL Conditions'!A:E,5,FALSE),"G")),"R")</f>
        <v>G</v>
      </c>
      <c r="T144" s="8" t="str">
        <f>IFERROR(IF(SEARCH("LT",C144,1),_xlfn.IFNA(VLOOKUP(CONCATENATE(A144,"LT"),'ALL Conditions'!A:E,5,FALSE),"G")),"R")</f>
        <v>G</v>
      </c>
      <c r="U144" s="8" t="str">
        <f>IFERROR(IF(SEARCH("LU",C144,1),_xlfn.IFNA(VLOOKUP(CONCATENATE(A144,"LU"),'ALL Conditions'!A:E,5,FALSE),"G")),"R")</f>
        <v>G</v>
      </c>
      <c r="V144" s="8" t="str">
        <f>IFERROR(IF(SEARCH("MT",C144,1),_xlfn.IFNA(VLOOKUP(CONCATENATE(A144,"MT"),'ALL Conditions'!A:E,5,FALSE),"G")),"R")</f>
        <v>G</v>
      </c>
      <c r="W144" s="8" t="str">
        <f>IFERROR(IF(SEARCH("NL",C144,1),_xlfn.IFNA(VLOOKUP(CONCATENATE(A144,"NL"),'ALL Conditions'!A:E,5,FALSE),"G")),"R")</f>
        <v>G</v>
      </c>
      <c r="X144" s="8" t="str">
        <f>IFERROR(IF(SEARCH("PL",C144,1),_xlfn.IFNA(VLOOKUP(CONCATENATE(A144,"PL"),'ALL Conditions'!A:E,5,FALSE),"G")),"R")</f>
        <v>R</v>
      </c>
      <c r="Y144" s="8" t="str">
        <f>IFERROR(IF(SEARCH("PT",C144,1),_xlfn.IFNA(VLOOKUP(CONCATENATE(A144,"PT"),'ALL Conditions'!A:E,5,FALSE),"G")),"R")</f>
        <v>G</v>
      </c>
      <c r="Z144" s="8" t="str">
        <f>IFERROR(IF(SEARCH("RO",C144,1),_xlfn.IFNA(VLOOKUP(CONCATENATE(A144,"RO"),'ALL Conditions'!A:E,5,FALSE),"G")),"R")</f>
        <v>G</v>
      </c>
      <c r="AA144" s="8" t="str">
        <f>IFERROR(IF(SEARCH("SK",C144,1),_xlfn.IFNA(VLOOKUP(CONCATENATE(A144,"SK"),'ALL Conditions'!A:E,5,FALSE),"G")),"R")</f>
        <v>G</v>
      </c>
      <c r="AB144" s="8" t="str">
        <f>IFERROR(IF(SEARCH("SI",C144,1),_xlfn.IFNA(VLOOKUP(CONCATENATE(A144,"SI"),'ALL Conditions'!A:E,5,FALSE),"G")),"R")</f>
        <v>G</v>
      </c>
      <c r="AC144" s="8" t="str">
        <f>IFERROR(IF(SEARCH("ES",C144,1),_xlfn.IFNA(VLOOKUP(CONCATENATE(A144,"ES"),'ALL Conditions'!A:E,5,FALSE),"G")),"R")</f>
        <v>G</v>
      </c>
      <c r="AD144" s="8" t="str">
        <f>IFERROR(IF(SEARCH("SE",C144,1),_xlfn.IFNA(VLOOKUP(CONCATENATE(A144,"SE"),'ALL Conditions'!A:E,5,FALSE),"G")),"R")</f>
        <v>G</v>
      </c>
    </row>
    <row r="145" spans="1:30">
      <c r="A145" t="s">
        <v>367</v>
      </c>
      <c r="B145" t="s">
        <v>368</v>
      </c>
      <c r="C145" t="s">
        <v>39</v>
      </c>
      <c r="D145" s="9" t="str">
        <f>VLOOKUP(LEN(A145),'Restriction length-level'!A:B,2,FALSE)</f>
        <v>Commodity Code</v>
      </c>
      <c r="E145" s="8" t="str">
        <f>IFERROR(IF(SEARCH("AT",C145,1),_xlfn.IFNA(VLOOKUP(CONCATENATE(A145,"AT"),'ALL Conditions'!A:E,5,FALSE),"G")),"R")</f>
        <v>G</v>
      </c>
      <c r="F145" s="8" t="str">
        <f>IFERROR(IF(SEARCH("BE",C145,1),_xlfn.IFNA(VLOOKUP(CONCATENATE(A145,"BE"),'ALL Conditions'!A:E,5,FALSE),"G")),"R")</f>
        <v>G</v>
      </c>
      <c r="G145" s="8" t="str">
        <f>IFERROR(IF(SEARCH("BG",C145,1),_xlfn.IFNA(VLOOKUP(CONCATENATE(A145,"BG"),'ALL Conditions'!A:E,5,FALSE),"G")),"R")</f>
        <v>G</v>
      </c>
      <c r="H145" s="8" t="str">
        <f>IFERROR(IF(SEARCH("HR",C145,1),_xlfn.IFNA(VLOOKUP(CONCATENATE(A145,"HR"),'ALL Conditions'!A:E,5,FALSE),"G")),"R")</f>
        <v>G</v>
      </c>
      <c r="I145" s="8" t="str">
        <f>IFERROR(IF(SEARCH("CZ",C145,1),_xlfn.IFNA(VLOOKUP(CONCATENATE(A145,"CZ"),'ALL Conditions'!A:E,5,FALSE),"G")),"R")</f>
        <v>G</v>
      </c>
      <c r="J145" s="8" t="str">
        <f>IFERROR(IF(SEARCH("DK",C145,1),_xlfn.IFNA(VLOOKUP(CONCATENATE(A145,"DK"),'ALL Conditions'!A:E,5,FALSE),"G")),"R")</f>
        <v>G</v>
      </c>
      <c r="K145" s="8" t="str">
        <f>IFERROR(IF(SEARCH("EE",C145,1),_xlfn.IFNA(VLOOKUP(CONCATENATE(A145,"EE"),'ALL Conditions'!A:E,5,FALSE),"G")),"R")</f>
        <v>G</v>
      </c>
      <c r="L145" s="8" t="str">
        <f>IFERROR(IF(SEARCH("FI",C145,1),_xlfn.IFNA(VLOOKUP(CONCATENATE(A145,"FI"),'ALL Conditions'!A:E,5,FALSE),"G")),"R")</f>
        <v>G</v>
      </c>
      <c r="M145" s="8" t="str">
        <f>IFERROR(IF(SEARCH("FR",C145,1),_xlfn.IFNA(VLOOKUP(CONCATENATE(A145,"FR"),'ALL Conditions'!A:E,5,FALSE),"G")),"R")</f>
        <v>G</v>
      </c>
      <c r="N145" s="8" t="str">
        <f>IFERROR(IF(SEARCH("DE",C145,1),_xlfn.IFNA(VLOOKUP(CONCATENATE(A145,"DE"),'ALL Conditions'!A:E,5,FALSE),"G")),"R")</f>
        <v>G</v>
      </c>
      <c r="O145" s="8" t="str">
        <f>IFERROR(IF(SEARCH("GR",C145,1),_xlfn.IFNA(VLOOKUP(CONCATENATE(A145,"GR"),'ALL Conditions'!A:E,5,FALSE),"G")),"R")</f>
        <v>G</v>
      </c>
      <c r="P145" s="8" t="str">
        <f>IFERROR(IF(SEARCH("HU",C145,1),_xlfn.IFNA(VLOOKUP(CONCATENATE(A145,"HU"),'ALL Conditions'!A:E,5,FALSE),"G")),"R")</f>
        <v>G</v>
      </c>
      <c r="Q145" s="8" t="str">
        <f>IFERROR(IF(SEARCH("IE",C145,1),_xlfn.IFNA(VLOOKUP(CONCATENATE(A145,"IE"),'ALL Conditions'!A:E,5,FALSE),"G")),"R")</f>
        <v>G</v>
      </c>
      <c r="R145" s="8" t="str">
        <f>IFERROR(IF(SEARCH("IT",C145,1),_xlfn.IFNA(VLOOKUP(CONCATENATE(A145,"IT"),'ALL Conditions'!A:E,5,FALSE),"G")),"R")</f>
        <v>G</v>
      </c>
      <c r="S145" s="8" t="str">
        <f>IFERROR(IF(SEARCH("LV",C145,1),_xlfn.IFNA(VLOOKUP(CONCATENATE(A145,"LV"),'ALL Conditions'!A:E,5,FALSE),"G")),"R")</f>
        <v>G</v>
      </c>
      <c r="T145" s="8" t="str">
        <f>IFERROR(IF(SEARCH("LT",C145,1),_xlfn.IFNA(VLOOKUP(CONCATENATE(A145,"LT"),'ALL Conditions'!A:E,5,FALSE),"G")),"R")</f>
        <v>G</v>
      </c>
      <c r="U145" s="8" t="str">
        <f>IFERROR(IF(SEARCH("LU",C145,1),_xlfn.IFNA(VLOOKUP(CONCATENATE(A145,"LU"),'ALL Conditions'!A:E,5,FALSE),"G")),"R")</f>
        <v>G</v>
      </c>
      <c r="V145" s="8" t="str">
        <f>IFERROR(IF(SEARCH("MT",C145,1),_xlfn.IFNA(VLOOKUP(CONCATENATE(A145,"MT"),'ALL Conditions'!A:E,5,FALSE),"G")),"R")</f>
        <v>G</v>
      </c>
      <c r="W145" s="8" t="str">
        <f>IFERROR(IF(SEARCH("NL",C145,1),_xlfn.IFNA(VLOOKUP(CONCATENATE(A145,"NL"),'ALL Conditions'!A:E,5,FALSE),"G")),"R")</f>
        <v>G</v>
      </c>
      <c r="X145" s="8" t="str">
        <f>IFERROR(IF(SEARCH("PL",C145,1),_xlfn.IFNA(VLOOKUP(CONCATENATE(A145,"PL"),'ALL Conditions'!A:E,5,FALSE),"G")),"R")</f>
        <v>G</v>
      </c>
      <c r="Y145" s="8" t="str">
        <f>IFERROR(IF(SEARCH("PT",C145,1),_xlfn.IFNA(VLOOKUP(CONCATENATE(A145,"PT"),'ALL Conditions'!A:E,5,FALSE),"G")),"R")</f>
        <v>G</v>
      </c>
      <c r="Z145" s="8" t="str">
        <f>IFERROR(IF(SEARCH("RO",C145,1),_xlfn.IFNA(VLOOKUP(CONCATENATE(A145,"RO"),'ALL Conditions'!A:E,5,FALSE),"G")),"R")</f>
        <v>G</v>
      </c>
      <c r="AA145" s="8" t="str">
        <f>IFERROR(IF(SEARCH("SK",C145,1),_xlfn.IFNA(VLOOKUP(CONCATENATE(A145,"SK"),'ALL Conditions'!A:E,5,FALSE),"G")),"R")</f>
        <v>G</v>
      </c>
      <c r="AB145" s="8" t="str">
        <f>IFERROR(IF(SEARCH("SI",C145,1),_xlfn.IFNA(VLOOKUP(CONCATENATE(A145,"SI"),'ALL Conditions'!A:E,5,FALSE),"G")),"R")</f>
        <v>G</v>
      </c>
      <c r="AC145" s="8" t="str">
        <f>IFERROR(IF(SEARCH("ES",C145,1),_xlfn.IFNA(VLOOKUP(CONCATENATE(A145,"ES"),'ALL Conditions'!A:E,5,FALSE),"G")),"R")</f>
        <v>G</v>
      </c>
      <c r="AD145" s="8" t="str">
        <f>IFERROR(IF(SEARCH("SE",C145,1),_xlfn.IFNA(VLOOKUP(CONCATENATE(A145,"SE"),'ALL Conditions'!A:E,5,FALSE),"G")),"R")</f>
        <v>G</v>
      </c>
    </row>
    <row r="146" spans="1:30">
      <c r="A146" t="s">
        <v>369</v>
      </c>
      <c r="B146" t="s">
        <v>370</v>
      </c>
      <c r="C146" t="s">
        <v>445</v>
      </c>
      <c r="D146" s="9" t="str">
        <f>VLOOKUP(LEN(A146),'Restriction length-level'!A:B,2,FALSE)</f>
        <v>Commodity Code</v>
      </c>
      <c r="E146" s="8" t="str">
        <f>IFERROR(IF(SEARCH("AT",C146,1),_xlfn.IFNA(VLOOKUP(CONCATENATE(A146,"AT"),'ALL Conditions'!A:E,5,FALSE),"G")),"R")</f>
        <v>G</v>
      </c>
      <c r="F146" s="8" t="str">
        <f>IFERROR(IF(SEARCH("BE",C146,1),_xlfn.IFNA(VLOOKUP(CONCATENATE(A146,"BE"),'ALL Conditions'!A:E,5,FALSE),"G")),"R")</f>
        <v>G</v>
      </c>
      <c r="G146" s="8" t="str">
        <f>IFERROR(IF(SEARCH("BG",C146,1),_xlfn.IFNA(VLOOKUP(CONCATENATE(A146,"BG"),'ALL Conditions'!A:E,5,FALSE),"G")),"R")</f>
        <v>G</v>
      </c>
      <c r="H146" s="8" t="str">
        <f>IFERROR(IF(SEARCH("HR",C146,1),_xlfn.IFNA(VLOOKUP(CONCATENATE(A146,"HR"),'ALL Conditions'!A:E,5,FALSE),"G")),"R")</f>
        <v>G</v>
      </c>
      <c r="I146" s="8" t="str">
        <f>IFERROR(IF(SEARCH("CZ",C146,1),_xlfn.IFNA(VLOOKUP(CONCATENATE(A146,"CZ"),'ALL Conditions'!A:E,5,FALSE),"G")),"R")</f>
        <v>G</v>
      </c>
      <c r="J146" s="8" t="str">
        <f>IFERROR(IF(SEARCH("DK",C146,1),_xlfn.IFNA(VLOOKUP(CONCATENATE(A146,"DK"),'ALL Conditions'!A:E,5,FALSE),"G")),"R")</f>
        <v>G</v>
      </c>
      <c r="K146" s="8" t="str">
        <f>IFERROR(IF(SEARCH("EE",C146,1),_xlfn.IFNA(VLOOKUP(CONCATENATE(A146,"EE"),'ALL Conditions'!A:E,5,FALSE),"G")),"R")</f>
        <v>G</v>
      </c>
      <c r="L146" s="8" t="str">
        <f>IFERROR(IF(SEARCH("FI",C146,1),_xlfn.IFNA(VLOOKUP(CONCATENATE(A146,"FI"),'ALL Conditions'!A:E,5,FALSE),"G")),"R")</f>
        <v>G</v>
      </c>
      <c r="M146" s="8" t="str">
        <f>IFERROR(IF(SEARCH("FR",C146,1),_xlfn.IFNA(VLOOKUP(CONCATENATE(A146,"FR"),'ALL Conditions'!A:E,5,FALSE),"G")),"R")</f>
        <v>G</v>
      </c>
      <c r="N146" s="8" t="str">
        <f>IFERROR(IF(SEARCH("DE",C146,1),_xlfn.IFNA(VLOOKUP(CONCATENATE(A146,"DE"),'ALL Conditions'!A:E,5,FALSE),"G")),"R")</f>
        <v>G</v>
      </c>
      <c r="O146" s="8" t="str">
        <f>IFERROR(IF(SEARCH("GR",C146,1),_xlfn.IFNA(VLOOKUP(CONCATENATE(A146,"GR"),'ALL Conditions'!A:E,5,FALSE),"G")),"R")</f>
        <v>G</v>
      </c>
      <c r="P146" s="8" t="str">
        <f>IFERROR(IF(SEARCH("HU",C146,1),_xlfn.IFNA(VLOOKUP(CONCATENATE(A146,"HU"),'ALL Conditions'!A:E,5,FALSE),"G")),"R")</f>
        <v>G</v>
      </c>
      <c r="Q146" s="8" t="str">
        <f>IFERROR(IF(SEARCH("IE",C146,1),_xlfn.IFNA(VLOOKUP(CONCATENATE(A146,"IE"),'ALL Conditions'!A:E,5,FALSE),"G")),"R")</f>
        <v>G</v>
      </c>
      <c r="R146" s="8" t="str">
        <f>IFERROR(IF(SEARCH("IT",C146,1),_xlfn.IFNA(VLOOKUP(CONCATENATE(A146,"IT"),'ALL Conditions'!A:E,5,FALSE),"G")),"R")</f>
        <v>G</v>
      </c>
      <c r="S146" s="8" t="str">
        <f>IFERROR(IF(SEARCH("LV",C146,1),_xlfn.IFNA(VLOOKUP(CONCATENATE(A146,"LV"),'ALL Conditions'!A:E,5,FALSE),"G")),"R")</f>
        <v>G</v>
      </c>
      <c r="T146" s="8" t="str">
        <f>IFERROR(IF(SEARCH("LT",C146,1),_xlfn.IFNA(VLOOKUP(CONCATENATE(A146,"LT"),'ALL Conditions'!A:E,5,FALSE),"G")),"R")</f>
        <v>G</v>
      </c>
      <c r="U146" s="8" t="str">
        <f>IFERROR(IF(SEARCH("LU",C146,1),_xlfn.IFNA(VLOOKUP(CONCATENATE(A146,"LU"),'ALL Conditions'!A:E,5,FALSE),"G")),"R")</f>
        <v>G</v>
      </c>
      <c r="V146" s="8" t="str">
        <f>IFERROR(IF(SEARCH("MT",C146,1),_xlfn.IFNA(VLOOKUP(CONCATENATE(A146,"MT"),'ALL Conditions'!A:E,5,FALSE),"G")),"R")</f>
        <v>G</v>
      </c>
      <c r="W146" s="8" t="str">
        <f>IFERROR(IF(SEARCH("NL",C146,1),_xlfn.IFNA(VLOOKUP(CONCATENATE(A146,"NL"),'ALL Conditions'!A:E,5,FALSE),"G")),"R")</f>
        <v>G</v>
      </c>
      <c r="X146" s="8" t="str">
        <f>IFERROR(IF(SEARCH("PL",C146,1),_xlfn.IFNA(VLOOKUP(CONCATENATE(A146,"PL"),'ALL Conditions'!A:E,5,FALSE),"G")),"R")</f>
        <v>R</v>
      </c>
      <c r="Y146" s="8" t="str">
        <f>IFERROR(IF(SEARCH("PT",C146,1),_xlfn.IFNA(VLOOKUP(CONCATENATE(A146,"PT"),'ALL Conditions'!A:E,5,FALSE),"G")),"R")</f>
        <v>G</v>
      </c>
      <c r="Z146" s="8" t="str">
        <f>IFERROR(IF(SEARCH("RO",C146,1),_xlfn.IFNA(VLOOKUP(CONCATENATE(A146,"RO"),'ALL Conditions'!A:E,5,FALSE),"G")),"R")</f>
        <v>G</v>
      </c>
      <c r="AA146" s="8" t="str">
        <f>IFERROR(IF(SEARCH("SK",C146,1),_xlfn.IFNA(VLOOKUP(CONCATENATE(A146,"SK"),'ALL Conditions'!A:E,5,FALSE),"G")),"R")</f>
        <v>G</v>
      </c>
      <c r="AB146" s="8" t="str">
        <f>IFERROR(IF(SEARCH("SI",C146,1),_xlfn.IFNA(VLOOKUP(CONCATENATE(A146,"SI"),'ALL Conditions'!A:E,5,FALSE),"G")),"R")</f>
        <v>G</v>
      </c>
      <c r="AC146" s="8" t="str">
        <f>IFERROR(IF(SEARCH("ES",C146,1),_xlfn.IFNA(VLOOKUP(CONCATENATE(A146,"ES"),'ALL Conditions'!A:E,5,FALSE),"G")),"R")</f>
        <v>G</v>
      </c>
      <c r="AD146" s="8" t="str">
        <f>IFERROR(IF(SEARCH("SE",C146,1),_xlfn.IFNA(VLOOKUP(CONCATENATE(A146,"SE"),'ALL Conditions'!A:E,5,FALSE),"G")),"R")</f>
        <v>G</v>
      </c>
    </row>
    <row r="147" spans="1:30">
      <c r="A147" t="s">
        <v>754</v>
      </c>
      <c r="B147" t="s">
        <v>755</v>
      </c>
      <c r="C147" t="s">
        <v>95</v>
      </c>
      <c r="D147" s="9" t="str">
        <f>VLOOKUP(LEN(A147),'Restriction length-level'!A:B,2,FALSE)</f>
        <v>Commodity Code</v>
      </c>
      <c r="E147" s="8" t="str">
        <f>IFERROR(IF(SEARCH("AT",C147,1),_xlfn.IFNA(VLOOKUP(CONCATENATE(A147,"AT"),'ALL Conditions'!A:E,5,FALSE),"G")),"R")</f>
        <v>R</v>
      </c>
      <c r="F147" s="8" t="str">
        <f>IFERROR(IF(SEARCH("BE",C147,1),_xlfn.IFNA(VLOOKUP(CONCATENATE(A147,"BE"),'ALL Conditions'!A:E,5,FALSE),"G")),"R")</f>
        <v>R</v>
      </c>
      <c r="G147" s="8" t="str">
        <f>IFERROR(IF(SEARCH("BG",C147,1),_xlfn.IFNA(VLOOKUP(CONCATENATE(A147,"BG"),'ALL Conditions'!A:E,5,FALSE),"G")),"R")</f>
        <v>R</v>
      </c>
      <c r="H147" s="8" t="str">
        <f>IFERROR(IF(SEARCH("HR",C147,1),_xlfn.IFNA(VLOOKUP(CONCATENATE(A147,"HR"),'ALL Conditions'!A:E,5,FALSE),"G")),"R")</f>
        <v>R</v>
      </c>
      <c r="I147" s="8" t="str">
        <f>IFERROR(IF(SEARCH("CZ",C147,1),_xlfn.IFNA(VLOOKUP(CONCATENATE(A147,"CZ"),'ALL Conditions'!A:E,5,FALSE),"G")),"R")</f>
        <v>R</v>
      </c>
      <c r="J147" s="8" t="str">
        <f>IFERROR(IF(SEARCH("DK",C147,1),_xlfn.IFNA(VLOOKUP(CONCATENATE(A147,"DK"),'ALL Conditions'!A:E,5,FALSE),"G")),"R")</f>
        <v>R</v>
      </c>
      <c r="K147" s="8" t="str">
        <f>IFERROR(IF(SEARCH("EE",C147,1),_xlfn.IFNA(VLOOKUP(CONCATENATE(A147,"EE"),'ALL Conditions'!A:E,5,FALSE),"G")),"R")</f>
        <v>R</v>
      </c>
      <c r="L147" s="8" t="str">
        <f>IFERROR(IF(SEARCH("FI",C147,1),_xlfn.IFNA(VLOOKUP(CONCATENATE(A147,"FI"),'ALL Conditions'!A:E,5,FALSE),"G")),"R")</f>
        <v>R</v>
      </c>
      <c r="M147" s="8" t="str">
        <f>IFERROR(IF(SEARCH("FR",C147,1),_xlfn.IFNA(VLOOKUP(CONCATENATE(A147,"FR"),'ALL Conditions'!A:E,5,FALSE),"G")),"R")</f>
        <v>R</v>
      </c>
      <c r="N147" s="8" t="str">
        <f>IFERROR(IF(SEARCH("DE",C147,1),_xlfn.IFNA(VLOOKUP(CONCATENATE(A147,"DE"),'ALL Conditions'!A:E,5,FALSE),"G")),"R")</f>
        <v>R</v>
      </c>
      <c r="O147" s="8" t="str">
        <f>IFERROR(IF(SEARCH("GR",C147,1),_xlfn.IFNA(VLOOKUP(CONCATENATE(A147,"GR"),'ALL Conditions'!A:E,5,FALSE),"G")),"R")</f>
        <v>R</v>
      </c>
      <c r="P147" s="8" t="str">
        <f>IFERROR(IF(SEARCH("HU",C147,1),_xlfn.IFNA(VLOOKUP(CONCATENATE(A147,"HU"),'ALL Conditions'!A:E,5,FALSE),"G")),"R")</f>
        <v>R</v>
      </c>
      <c r="Q147" s="8" t="str">
        <f>IFERROR(IF(SEARCH("IE",C147,1),_xlfn.IFNA(VLOOKUP(CONCATENATE(A147,"IE"),'ALL Conditions'!A:E,5,FALSE),"G")),"R")</f>
        <v>G</v>
      </c>
      <c r="R147" s="8" t="str">
        <f>IFERROR(IF(SEARCH("IT",C147,1),_xlfn.IFNA(VLOOKUP(CONCATENATE(A147,"IT"),'ALL Conditions'!A:E,5,FALSE),"G")),"R")</f>
        <v>R</v>
      </c>
      <c r="S147" s="8" t="str">
        <f>IFERROR(IF(SEARCH("LV",C147,1),_xlfn.IFNA(VLOOKUP(CONCATENATE(A147,"LV"),'ALL Conditions'!A:E,5,FALSE),"G")),"R")</f>
        <v>R</v>
      </c>
      <c r="T147" s="8" t="str">
        <f>IFERROR(IF(SEARCH("LT",C147,1),_xlfn.IFNA(VLOOKUP(CONCATENATE(A147,"LT"),'ALL Conditions'!A:E,5,FALSE),"G")),"R")</f>
        <v>R</v>
      </c>
      <c r="U147" s="8" t="str">
        <f>IFERROR(IF(SEARCH("LU",C147,1),_xlfn.IFNA(VLOOKUP(CONCATENATE(A147,"LU"),'ALL Conditions'!A:E,5,FALSE),"G")),"R")</f>
        <v>R</v>
      </c>
      <c r="V147" s="8" t="str">
        <f>IFERROR(IF(SEARCH("MT",C147,1),_xlfn.IFNA(VLOOKUP(CONCATENATE(A147,"MT"),'ALL Conditions'!A:E,5,FALSE),"G")),"R")</f>
        <v>R</v>
      </c>
      <c r="W147" s="8" t="str">
        <f>IFERROR(IF(SEARCH("NL",C147,1),_xlfn.IFNA(VLOOKUP(CONCATENATE(A147,"NL"),'ALL Conditions'!A:E,5,FALSE),"G")),"R")</f>
        <v>R</v>
      </c>
      <c r="X147" s="8" t="str">
        <f>IFERROR(IF(SEARCH("PL",C147,1),_xlfn.IFNA(VLOOKUP(CONCATENATE(A147,"PL"),'ALL Conditions'!A:E,5,FALSE),"G")),"R")</f>
        <v>R</v>
      </c>
      <c r="Y147" s="8" t="str">
        <f>IFERROR(IF(SEARCH("PT",C147,1),_xlfn.IFNA(VLOOKUP(CONCATENATE(A147,"PT"),'ALL Conditions'!A:E,5,FALSE),"G")),"R")</f>
        <v>R</v>
      </c>
      <c r="Z147" s="8" t="str">
        <f>IFERROR(IF(SEARCH("RO",C147,1),_xlfn.IFNA(VLOOKUP(CONCATENATE(A147,"RO"),'ALL Conditions'!A:E,5,FALSE),"G")),"R")</f>
        <v>R</v>
      </c>
      <c r="AA147" s="8" t="str">
        <f>IFERROR(IF(SEARCH("SK",C147,1),_xlfn.IFNA(VLOOKUP(CONCATENATE(A147,"SK"),'ALL Conditions'!A:E,5,FALSE),"G")),"R")</f>
        <v>R</v>
      </c>
      <c r="AB147" s="8" t="str">
        <f>IFERROR(IF(SEARCH("SI",C147,1),_xlfn.IFNA(VLOOKUP(CONCATENATE(A147,"SI"),'ALL Conditions'!A:E,5,FALSE),"G")),"R")</f>
        <v>R</v>
      </c>
      <c r="AC147" s="8" t="str">
        <f>IFERROR(IF(SEARCH("ES",C147,1),_xlfn.IFNA(VLOOKUP(CONCATENATE(A147,"ES"),'ALL Conditions'!A:E,5,FALSE),"G")),"R")</f>
        <v>R</v>
      </c>
      <c r="AD147" s="8" t="str">
        <f>IFERROR(IF(SEARCH("SE",C147,1),_xlfn.IFNA(VLOOKUP(CONCATENATE(A147,"SE"),'ALL Conditions'!A:E,5,FALSE),"G")),"R")</f>
        <v>R</v>
      </c>
    </row>
    <row r="148" spans="1:30">
      <c r="A148" t="s">
        <v>371</v>
      </c>
      <c r="B148" t="s">
        <v>372</v>
      </c>
      <c r="C148" t="s">
        <v>445</v>
      </c>
      <c r="D148" s="9" t="str">
        <f>VLOOKUP(LEN(A148),'Restriction length-level'!A:B,2,FALSE)</f>
        <v>Commodity Code</v>
      </c>
      <c r="E148" s="8" t="str">
        <f>IFERROR(IF(SEARCH("AT",C148,1),_xlfn.IFNA(VLOOKUP(CONCATENATE(A148,"AT"),'ALL Conditions'!A:E,5,FALSE),"G")),"R")</f>
        <v>G</v>
      </c>
      <c r="F148" s="8" t="str">
        <f>IFERROR(IF(SEARCH("BE",C148,1),_xlfn.IFNA(VLOOKUP(CONCATENATE(A148,"BE"),'ALL Conditions'!A:E,5,FALSE),"G")),"R")</f>
        <v>G</v>
      </c>
      <c r="G148" s="8" t="str">
        <f>IFERROR(IF(SEARCH("BG",C148,1),_xlfn.IFNA(VLOOKUP(CONCATENATE(A148,"BG"),'ALL Conditions'!A:E,5,FALSE),"G")),"R")</f>
        <v>G</v>
      </c>
      <c r="H148" s="8" t="str">
        <f>IFERROR(IF(SEARCH("HR",C148,1),_xlfn.IFNA(VLOOKUP(CONCATENATE(A148,"HR"),'ALL Conditions'!A:E,5,FALSE),"G")),"R")</f>
        <v>G</v>
      </c>
      <c r="I148" s="8" t="str">
        <f>IFERROR(IF(SEARCH("CZ",C148,1),_xlfn.IFNA(VLOOKUP(CONCATENATE(A148,"CZ"),'ALL Conditions'!A:E,5,FALSE),"G")),"R")</f>
        <v>G</v>
      </c>
      <c r="J148" s="8" t="str">
        <f>IFERROR(IF(SEARCH("DK",C148,1),_xlfn.IFNA(VLOOKUP(CONCATENATE(A148,"DK"),'ALL Conditions'!A:E,5,FALSE),"G")),"R")</f>
        <v>G</v>
      </c>
      <c r="K148" s="8" t="str">
        <f>IFERROR(IF(SEARCH("EE",C148,1),_xlfn.IFNA(VLOOKUP(CONCATENATE(A148,"EE"),'ALL Conditions'!A:E,5,FALSE),"G")),"R")</f>
        <v>G</v>
      </c>
      <c r="L148" s="8" t="str">
        <f>IFERROR(IF(SEARCH("FI",C148,1),_xlfn.IFNA(VLOOKUP(CONCATENATE(A148,"FI"),'ALL Conditions'!A:E,5,FALSE),"G")),"R")</f>
        <v>G</v>
      </c>
      <c r="M148" s="8" t="str">
        <f>IFERROR(IF(SEARCH("FR",C148,1),_xlfn.IFNA(VLOOKUP(CONCATENATE(A148,"FR"),'ALL Conditions'!A:E,5,FALSE),"G")),"R")</f>
        <v>G</v>
      </c>
      <c r="N148" s="8" t="str">
        <f>IFERROR(IF(SEARCH("DE",C148,1),_xlfn.IFNA(VLOOKUP(CONCATENATE(A148,"DE"),'ALL Conditions'!A:E,5,FALSE),"G")),"R")</f>
        <v>G</v>
      </c>
      <c r="O148" s="8" t="str">
        <f>IFERROR(IF(SEARCH("GR",C148,1),_xlfn.IFNA(VLOOKUP(CONCATENATE(A148,"GR"),'ALL Conditions'!A:E,5,FALSE),"G")),"R")</f>
        <v>G</v>
      </c>
      <c r="P148" s="8" t="str">
        <f>IFERROR(IF(SEARCH("HU",C148,1),_xlfn.IFNA(VLOOKUP(CONCATENATE(A148,"HU"),'ALL Conditions'!A:E,5,FALSE),"G")),"R")</f>
        <v>G</v>
      </c>
      <c r="Q148" s="8" t="str">
        <f>IFERROR(IF(SEARCH("IE",C148,1),_xlfn.IFNA(VLOOKUP(CONCATENATE(A148,"IE"),'ALL Conditions'!A:E,5,FALSE),"G")),"R")</f>
        <v>G</v>
      </c>
      <c r="R148" s="8" t="str">
        <f>IFERROR(IF(SEARCH("IT",C148,1),_xlfn.IFNA(VLOOKUP(CONCATENATE(A148,"IT"),'ALL Conditions'!A:E,5,FALSE),"G")),"R")</f>
        <v>G</v>
      </c>
      <c r="S148" s="8" t="str">
        <f>IFERROR(IF(SEARCH("LV",C148,1),_xlfn.IFNA(VLOOKUP(CONCATENATE(A148,"LV"),'ALL Conditions'!A:E,5,FALSE),"G")),"R")</f>
        <v>G</v>
      </c>
      <c r="T148" s="8" t="str">
        <f>IFERROR(IF(SEARCH("LT",C148,1),_xlfn.IFNA(VLOOKUP(CONCATENATE(A148,"LT"),'ALL Conditions'!A:E,5,FALSE),"G")),"R")</f>
        <v>G</v>
      </c>
      <c r="U148" s="8" t="str">
        <f>IFERROR(IF(SEARCH("LU",C148,1),_xlfn.IFNA(VLOOKUP(CONCATENATE(A148,"LU"),'ALL Conditions'!A:E,5,FALSE),"G")),"R")</f>
        <v>G</v>
      </c>
      <c r="V148" s="8" t="str">
        <f>IFERROR(IF(SEARCH("MT",C148,1),_xlfn.IFNA(VLOOKUP(CONCATENATE(A148,"MT"),'ALL Conditions'!A:E,5,FALSE),"G")),"R")</f>
        <v>G</v>
      </c>
      <c r="W148" s="8" t="str">
        <f>IFERROR(IF(SEARCH("NL",C148,1),_xlfn.IFNA(VLOOKUP(CONCATENATE(A148,"NL"),'ALL Conditions'!A:E,5,FALSE),"G")),"R")</f>
        <v>G</v>
      </c>
      <c r="X148" s="8" t="str">
        <f>IFERROR(IF(SEARCH("PL",C148,1),_xlfn.IFNA(VLOOKUP(CONCATENATE(A148,"PL"),'ALL Conditions'!A:E,5,FALSE),"G")),"R")</f>
        <v>R</v>
      </c>
      <c r="Y148" s="8" t="str">
        <f>IFERROR(IF(SEARCH("PT",C148,1),_xlfn.IFNA(VLOOKUP(CONCATENATE(A148,"PT"),'ALL Conditions'!A:E,5,FALSE),"G")),"R")</f>
        <v>G</v>
      </c>
      <c r="Z148" s="8" t="str">
        <f>IFERROR(IF(SEARCH("RO",C148,1),_xlfn.IFNA(VLOOKUP(CONCATENATE(A148,"RO"),'ALL Conditions'!A:E,5,FALSE),"G")),"R")</f>
        <v>G</v>
      </c>
      <c r="AA148" s="8" t="str">
        <f>IFERROR(IF(SEARCH("SK",C148,1),_xlfn.IFNA(VLOOKUP(CONCATENATE(A148,"SK"),'ALL Conditions'!A:E,5,FALSE),"G")),"R")</f>
        <v>G</v>
      </c>
      <c r="AB148" s="8" t="str">
        <f>IFERROR(IF(SEARCH("SI",C148,1),_xlfn.IFNA(VLOOKUP(CONCATENATE(A148,"SI"),'ALL Conditions'!A:E,5,FALSE),"G")),"R")</f>
        <v>G</v>
      </c>
      <c r="AC148" s="8" t="str">
        <f>IFERROR(IF(SEARCH("ES",C148,1),_xlfn.IFNA(VLOOKUP(CONCATENATE(A148,"ES"),'ALL Conditions'!A:E,5,FALSE),"G")),"R")</f>
        <v>G</v>
      </c>
      <c r="AD148" s="8" t="str">
        <f>IFERROR(IF(SEARCH("SE",C148,1),_xlfn.IFNA(VLOOKUP(CONCATENATE(A148,"SE"),'ALL Conditions'!A:E,5,FALSE),"G")),"R")</f>
        <v>G</v>
      </c>
    </row>
    <row r="149" spans="1:30">
      <c r="A149" t="s">
        <v>373</v>
      </c>
      <c r="B149" t="s">
        <v>374</v>
      </c>
      <c r="C149" t="s">
        <v>445</v>
      </c>
      <c r="D149" s="9" t="str">
        <f>VLOOKUP(LEN(A149),'Restriction length-level'!A:B,2,FALSE)</f>
        <v>Commodity Code</v>
      </c>
      <c r="E149" s="8" t="str">
        <f>IFERROR(IF(SEARCH("AT",C149,1),_xlfn.IFNA(VLOOKUP(CONCATENATE(A149,"AT"),'ALL Conditions'!A:E,5,FALSE),"G")),"R")</f>
        <v>G</v>
      </c>
      <c r="F149" s="8" t="str">
        <f>IFERROR(IF(SEARCH("BE",C149,1),_xlfn.IFNA(VLOOKUP(CONCATENATE(A149,"BE"),'ALL Conditions'!A:E,5,FALSE),"G")),"R")</f>
        <v>G</v>
      </c>
      <c r="G149" s="8" t="str">
        <f>IFERROR(IF(SEARCH("BG",C149,1),_xlfn.IFNA(VLOOKUP(CONCATENATE(A149,"BG"),'ALL Conditions'!A:E,5,FALSE),"G")),"R")</f>
        <v>G</v>
      </c>
      <c r="H149" s="8" t="str">
        <f>IFERROR(IF(SEARCH("HR",C149,1),_xlfn.IFNA(VLOOKUP(CONCATENATE(A149,"HR"),'ALL Conditions'!A:E,5,FALSE),"G")),"R")</f>
        <v>G</v>
      </c>
      <c r="I149" s="8" t="str">
        <f>IFERROR(IF(SEARCH("CZ",C149,1),_xlfn.IFNA(VLOOKUP(CONCATENATE(A149,"CZ"),'ALL Conditions'!A:E,5,FALSE),"G")),"R")</f>
        <v>G</v>
      </c>
      <c r="J149" s="8" t="str">
        <f>IFERROR(IF(SEARCH("DK",C149,1),_xlfn.IFNA(VLOOKUP(CONCATENATE(A149,"DK"),'ALL Conditions'!A:E,5,FALSE),"G")),"R")</f>
        <v>G</v>
      </c>
      <c r="K149" s="8" t="str">
        <f>IFERROR(IF(SEARCH("EE",C149,1),_xlfn.IFNA(VLOOKUP(CONCATENATE(A149,"EE"),'ALL Conditions'!A:E,5,FALSE),"G")),"R")</f>
        <v>G</v>
      </c>
      <c r="L149" s="8" t="str">
        <f>IFERROR(IF(SEARCH("FI",C149,1),_xlfn.IFNA(VLOOKUP(CONCATENATE(A149,"FI"),'ALL Conditions'!A:E,5,FALSE),"G")),"R")</f>
        <v>G</v>
      </c>
      <c r="M149" s="8" t="str">
        <f>IFERROR(IF(SEARCH("FR",C149,1),_xlfn.IFNA(VLOOKUP(CONCATENATE(A149,"FR"),'ALL Conditions'!A:E,5,FALSE),"G")),"R")</f>
        <v>G</v>
      </c>
      <c r="N149" s="8" t="str">
        <f>IFERROR(IF(SEARCH("DE",C149,1),_xlfn.IFNA(VLOOKUP(CONCATENATE(A149,"DE"),'ALL Conditions'!A:E,5,FALSE),"G")),"R")</f>
        <v>G</v>
      </c>
      <c r="O149" s="8" t="str">
        <f>IFERROR(IF(SEARCH("GR",C149,1),_xlfn.IFNA(VLOOKUP(CONCATENATE(A149,"GR"),'ALL Conditions'!A:E,5,FALSE),"G")),"R")</f>
        <v>G</v>
      </c>
      <c r="P149" s="8" t="str">
        <f>IFERROR(IF(SEARCH("HU",C149,1),_xlfn.IFNA(VLOOKUP(CONCATENATE(A149,"HU"),'ALL Conditions'!A:E,5,FALSE),"G")),"R")</f>
        <v>G</v>
      </c>
      <c r="Q149" s="8" t="str">
        <f>IFERROR(IF(SEARCH("IE",C149,1),_xlfn.IFNA(VLOOKUP(CONCATENATE(A149,"IE"),'ALL Conditions'!A:E,5,FALSE),"G")),"R")</f>
        <v>G</v>
      </c>
      <c r="R149" s="8" t="str">
        <f>IFERROR(IF(SEARCH("IT",C149,1),_xlfn.IFNA(VLOOKUP(CONCATENATE(A149,"IT"),'ALL Conditions'!A:E,5,FALSE),"G")),"R")</f>
        <v>G</v>
      </c>
      <c r="S149" s="8" t="str">
        <f>IFERROR(IF(SEARCH("LV",C149,1),_xlfn.IFNA(VLOOKUP(CONCATENATE(A149,"LV"),'ALL Conditions'!A:E,5,FALSE),"G")),"R")</f>
        <v>G</v>
      </c>
      <c r="T149" s="8" t="str">
        <f>IFERROR(IF(SEARCH("LT",C149,1),_xlfn.IFNA(VLOOKUP(CONCATENATE(A149,"LT"),'ALL Conditions'!A:E,5,FALSE),"G")),"R")</f>
        <v>G</v>
      </c>
      <c r="U149" s="8" t="str">
        <f>IFERROR(IF(SEARCH("LU",C149,1),_xlfn.IFNA(VLOOKUP(CONCATENATE(A149,"LU"),'ALL Conditions'!A:E,5,FALSE),"G")),"R")</f>
        <v>G</v>
      </c>
      <c r="V149" s="8" t="str">
        <f>IFERROR(IF(SEARCH("MT",C149,1),_xlfn.IFNA(VLOOKUP(CONCATENATE(A149,"MT"),'ALL Conditions'!A:E,5,FALSE),"G")),"R")</f>
        <v>G</v>
      </c>
      <c r="W149" s="8" t="str">
        <f>IFERROR(IF(SEARCH("NL",C149,1),_xlfn.IFNA(VLOOKUP(CONCATENATE(A149,"NL"),'ALL Conditions'!A:E,5,FALSE),"G")),"R")</f>
        <v>G</v>
      </c>
      <c r="X149" s="8" t="str">
        <f>IFERROR(IF(SEARCH("PL",C149,1),_xlfn.IFNA(VLOOKUP(CONCATENATE(A149,"PL"),'ALL Conditions'!A:E,5,FALSE),"G")),"R")</f>
        <v>R</v>
      </c>
      <c r="Y149" s="8" t="str">
        <f>IFERROR(IF(SEARCH("PT",C149,1),_xlfn.IFNA(VLOOKUP(CONCATENATE(A149,"PT"),'ALL Conditions'!A:E,5,FALSE),"G")),"R")</f>
        <v>G</v>
      </c>
      <c r="Z149" s="8" t="str">
        <f>IFERROR(IF(SEARCH("RO",C149,1),_xlfn.IFNA(VLOOKUP(CONCATENATE(A149,"RO"),'ALL Conditions'!A:E,5,FALSE),"G")),"R")</f>
        <v>G</v>
      </c>
      <c r="AA149" s="8" t="str">
        <f>IFERROR(IF(SEARCH("SK",C149,1),_xlfn.IFNA(VLOOKUP(CONCATENATE(A149,"SK"),'ALL Conditions'!A:E,5,FALSE),"G")),"R")</f>
        <v>G</v>
      </c>
      <c r="AB149" s="8" t="str">
        <f>IFERROR(IF(SEARCH("SI",C149,1),_xlfn.IFNA(VLOOKUP(CONCATENATE(A149,"SI"),'ALL Conditions'!A:E,5,FALSE),"G")),"R")</f>
        <v>G</v>
      </c>
      <c r="AC149" s="8" t="str">
        <f>IFERROR(IF(SEARCH("ES",C149,1),_xlfn.IFNA(VLOOKUP(CONCATENATE(A149,"ES"),'ALL Conditions'!A:E,5,FALSE),"G")),"R")</f>
        <v>G</v>
      </c>
      <c r="AD149" s="8" t="str">
        <f>IFERROR(IF(SEARCH("SE",C149,1),_xlfn.IFNA(VLOOKUP(CONCATENATE(A149,"SE"),'ALL Conditions'!A:E,5,FALSE),"G")),"R")</f>
        <v>G</v>
      </c>
    </row>
    <row r="150" spans="1:30">
      <c r="A150" t="s">
        <v>375</v>
      </c>
      <c r="B150" t="s">
        <v>376</v>
      </c>
      <c r="D150" s="9" t="str">
        <f>VLOOKUP(LEN(A150),'Restriction length-level'!A:B,2,FALSE)</f>
        <v>Chapter</v>
      </c>
      <c r="E150" s="8" t="str">
        <f>IFERROR(IF(SEARCH("AT",C150,1),_xlfn.IFNA(VLOOKUP(CONCATENATE(A150,"AT"),'ALL Conditions'!A:E,5,FALSE),"G")),"R")</f>
        <v>R</v>
      </c>
      <c r="F150" s="8" t="str">
        <f>IFERROR(IF(SEARCH("BE",C150,1),_xlfn.IFNA(VLOOKUP(CONCATENATE(A150,"BE"),'ALL Conditions'!A:E,5,FALSE),"G")),"R")</f>
        <v>R</v>
      </c>
      <c r="G150" s="8" t="str">
        <f>IFERROR(IF(SEARCH("BG",C150,1),_xlfn.IFNA(VLOOKUP(CONCATENATE(A150,"BG"),'ALL Conditions'!A:E,5,FALSE),"G")),"R")</f>
        <v>R</v>
      </c>
      <c r="H150" s="8" t="str">
        <f>IFERROR(IF(SEARCH("HR",C150,1),_xlfn.IFNA(VLOOKUP(CONCATENATE(A150,"HR"),'ALL Conditions'!A:E,5,FALSE),"G")),"R")</f>
        <v>R</v>
      </c>
      <c r="I150" s="8" t="str">
        <f>IFERROR(IF(SEARCH("CZ",C150,1),_xlfn.IFNA(VLOOKUP(CONCATENATE(A150,"CZ"),'ALL Conditions'!A:E,5,FALSE),"G")),"R")</f>
        <v>R</v>
      </c>
      <c r="J150" s="8" t="str">
        <f>IFERROR(IF(SEARCH("DK",C150,1),_xlfn.IFNA(VLOOKUP(CONCATENATE(A150,"DK"),'ALL Conditions'!A:E,5,FALSE),"G")),"R")</f>
        <v>R</v>
      </c>
      <c r="K150" s="8" t="str">
        <f>IFERROR(IF(SEARCH("EE",C150,1),_xlfn.IFNA(VLOOKUP(CONCATENATE(A150,"EE"),'ALL Conditions'!A:E,5,FALSE),"G")),"R")</f>
        <v>R</v>
      </c>
      <c r="L150" s="8" t="str">
        <f>IFERROR(IF(SEARCH("FI",C150,1),_xlfn.IFNA(VLOOKUP(CONCATENATE(A150,"FI"),'ALL Conditions'!A:E,5,FALSE),"G")),"R")</f>
        <v>R</v>
      </c>
      <c r="M150" s="8" t="str">
        <f>IFERROR(IF(SEARCH("FR",C150,1),_xlfn.IFNA(VLOOKUP(CONCATENATE(A150,"FR"),'ALL Conditions'!A:E,5,FALSE),"G")),"R")</f>
        <v>R</v>
      </c>
      <c r="N150" s="8" t="str">
        <f>IFERROR(IF(SEARCH("DE",C150,1),_xlfn.IFNA(VLOOKUP(CONCATENATE(A150,"DE"),'ALL Conditions'!A:E,5,FALSE),"G")),"R")</f>
        <v>R</v>
      </c>
      <c r="O150" s="8" t="str">
        <f>IFERROR(IF(SEARCH("GR",C150,1),_xlfn.IFNA(VLOOKUP(CONCATENATE(A150,"GR"),'ALL Conditions'!A:E,5,FALSE),"G")),"R")</f>
        <v>R</v>
      </c>
      <c r="P150" s="8" t="str">
        <f>IFERROR(IF(SEARCH("HU",C150,1),_xlfn.IFNA(VLOOKUP(CONCATENATE(A150,"HU"),'ALL Conditions'!A:E,5,FALSE),"G")),"R")</f>
        <v>R</v>
      </c>
      <c r="Q150" s="8" t="str">
        <f>IFERROR(IF(SEARCH("IE",C150,1),_xlfn.IFNA(VLOOKUP(CONCATENATE(A150,"IE"),'ALL Conditions'!A:E,5,FALSE),"G")),"R")</f>
        <v>R</v>
      </c>
      <c r="R150" s="8" t="str">
        <f>IFERROR(IF(SEARCH("IT",C150,1),_xlfn.IFNA(VLOOKUP(CONCATENATE(A150,"IT"),'ALL Conditions'!A:E,5,FALSE),"G")),"R")</f>
        <v>R</v>
      </c>
      <c r="S150" s="8" t="str">
        <f>IFERROR(IF(SEARCH("LV",C150,1),_xlfn.IFNA(VLOOKUP(CONCATENATE(A150,"LV"),'ALL Conditions'!A:E,5,FALSE),"G")),"R")</f>
        <v>R</v>
      </c>
      <c r="T150" s="8" t="str">
        <f>IFERROR(IF(SEARCH("LT",C150,1),_xlfn.IFNA(VLOOKUP(CONCATENATE(A150,"LT"),'ALL Conditions'!A:E,5,FALSE),"G")),"R")</f>
        <v>R</v>
      </c>
      <c r="U150" s="8" t="str">
        <f>IFERROR(IF(SEARCH("LU",C150,1),_xlfn.IFNA(VLOOKUP(CONCATENATE(A150,"LU"),'ALL Conditions'!A:E,5,FALSE),"G")),"R")</f>
        <v>R</v>
      </c>
      <c r="V150" s="8" t="str">
        <f>IFERROR(IF(SEARCH("MT",C150,1),_xlfn.IFNA(VLOOKUP(CONCATENATE(A150,"MT"),'ALL Conditions'!A:E,5,FALSE),"G")),"R")</f>
        <v>R</v>
      </c>
      <c r="W150" s="8" t="str">
        <f>IFERROR(IF(SEARCH("NL",C150,1),_xlfn.IFNA(VLOOKUP(CONCATENATE(A150,"NL"),'ALL Conditions'!A:E,5,FALSE),"G")),"R")</f>
        <v>R</v>
      </c>
      <c r="X150" s="8" t="str">
        <f>IFERROR(IF(SEARCH("PL",C150,1),_xlfn.IFNA(VLOOKUP(CONCATENATE(A150,"PL"),'ALL Conditions'!A:E,5,FALSE),"G")),"R")</f>
        <v>R</v>
      </c>
      <c r="Y150" s="8" t="str">
        <f>IFERROR(IF(SEARCH("PT",C150,1),_xlfn.IFNA(VLOOKUP(CONCATENATE(A150,"PT"),'ALL Conditions'!A:E,5,FALSE),"G")),"R")</f>
        <v>R</v>
      </c>
      <c r="Z150" s="8" t="str">
        <f>IFERROR(IF(SEARCH("RO",C150,1),_xlfn.IFNA(VLOOKUP(CONCATENATE(A150,"RO"),'ALL Conditions'!A:E,5,FALSE),"G")),"R")</f>
        <v>R</v>
      </c>
      <c r="AA150" s="8" t="str">
        <f>IFERROR(IF(SEARCH("SK",C150,1),_xlfn.IFNA(VLOOKUP(CONCATENATE(A150,"SK"),'ALL Conditions'!A:E,5,FALSE),"G")),"R")</f>
        <v>R</v>
      </c>
      <c r="AB150" s="8" t="str">
        <f>IFERROR(IF(SEARCH("SI",C150,1),_xlfn.IFNA(VLOOKUP(CONCATENATE(A150,"SI"),'ALL Conditions'!A:E,5,FALSE),"G")),"R")</f>
        <v>R</v>
      </c>
      <c r="AC150" s="8" t="str">
        <f>IFERROR(IF(SEARCH("ES",C150,1),_xlfn.IFNA(VLOOKUP(CONCATENATE(A150,"ES"),'ALL Conditions'!A:E,5,FALSE),"G")),"R")</f>
        <v>R</v>
      </c>
      <c r="AD150" s="8" t="str">
        <f>IFERROR(IF(SEARCH("SE",C150,1),_xlfn.IFNA(VLOOKUP(CONCATENATE(A150,"SE"),'ALL Conditions'!A:E,5,FALSE),"G")),"R")</f>
        <v>R</v>
      </c>
    </row>
    <row r="151" spans="1:30">
      <c r="A151" t="s">
        <v>377</v>
      </c>
      <c r="B151" t="s">
        <v>378</v>
      </c>
      <c r="D151" s="9" t="str">
        <f>VLOOKUP(LEN(A151),'Restriction length-level'!A:B,2,FALSE)</f>
        <v>Heading</v>
      </c>
      <c r="E151" s="8" t="str">
        <f>IFERROR(IF(SEARCH("AT",C151,1),_xlfn.IFNA(VLOOKUP(CONCATENATE(A151,"AT"),'ALL Conditions'!A:E,5,FALSE),"G")),"R")</f>
        <v>R</v>
      </c>
      <c r="F151" s="8" t="str">
        <f>IFERROR(IF(SEARCH("BE",C151,1),_xlfn.IFNA(VLOOKUP(CONCATENATE(A151,"BE"),'ALL Conditions'!A:E,5,FALSE),"G")),"R")</f>
        <v>R</v>
      </c>
      <c r="G151" s="8" t="str">
        <f>IFERROR(IF(SEARCH("BG",C151,1),_xlfn.IFNA(VLOOKUP(CONCATENATE(A151,"BG"),'ALL Conditions'!A:E,5,FALSE),"G")),"R")</f>
        <v>R</v>
      </c>
      <c r="H151" s="8" t="str">
        <f>IFERROR(IF(SEARCH("HR",C151,1),_xlfn.IFNA(VLOOKUP(CONCATENATE(A151,"HR"),'ALL Conditions'!A:E,5,FALSE),"G")),"R")</f>
        <v>R</v>
      </c>
      <c r="I151" s="8" t="str">
        <f>IFERROR(IF(SEARCH("CZ",C151,1),_xlfn.IFNA(VLOOKUP(CONCATENATE(A151,"CZ"),'ALL Conditions'!A:E,5,FALSE),"G")),"R")</f>
        <v>R</v>
      </c>
      <c r="J151" s="8" t="str">
        <f>IFERROR(IF(SEARCH("DK",C151,1),_xlfn.IFNA(VLOOKUP(CONCATENATE(A151,"DK"),'ALL Conditions'!A:E,5,FALSE),"G")),"R")</f>
        <v>R</v>
      </c>
      <c r="K151" s="8" t="str">
        <f>IFERROR(IF(SEARCH("EE",C151,1),_xlfn.IFNA(VLOOKUP(CONCATENATE(A151,"EE"),'ALL Conditions'!A:E,5,FALSE),"G")),"R")</f>
        <v>R</v>
      </c>
      <c r="L151" s="8" t="str">
        <f>IFERROR(IF(SEARCH("FI",C151,1),_xlfn.IFNA(VLOOKUP(CONCATENATE(A151,"FI"),'ALL Conditions'!A:E,5,FALSE),"G")),"R")</f>
        <v>R</v>
      </c>
      <c r="M151" s="8" t="str">
        <f>IFERROR(IF(SEARCH("FR",C151,1),_xlfn.IFNA(VLOOKUP(CONCATENATE(A151,"FR"),'ALL Conditions'!A:E,5,FALSE),"G")),"R")</f>
        <v>R</v>
      </c>
      <c r="N151" s="8" t="str">
        <f>IFERROR(IF(SEARCH("DE",C151,1),_xlfn.IFNA(VLOOKUP(CONCATENATE(A151,"DE"),'ALL Conditions'!A:E,5,FALSE),"G")),"R")</f>
        <v>R</v>
      </c>
      <c r="O151" s="8" t="str">
        <f>IFERROR(IF(SEARCH("GR",C151,1),_xlfn.IFNA(VLOOKUP(CONCATENATE(A151,"GR"),'ALL Conditions'!A:E,5,FALSE),"G")),"R")</f>
        <v>R</v>
      </c>
      <c r="P151" s="8" t="str">
        <f>IFERROR(IF(SEARCH("HU",C151,1),_xlfn.IFNA(VLOOKUP(CONCATENATE(A151,"HU"),'ALL Conditions'!A:E,5,FALSE),"G")),"R")</f>
        <v>R</v>
      </c>
      <c r="Q151" s="8" t="str">
        <f>IFERROR(IF(SEARCH("IE",C151,1),_xlfn.IFNA(VLOOKUP(CONCATENATE(A151,"IE"),'ALL Conditions'!A:E,5,FALSE),"G")),"R")</f>
        <v>R</v>
      </c>
      <c r="R151" s="8" t="str">
        <f>IFERROR(IF(SEARCH("IT",C151,1),_xlfn.IFNA(VLOOKUP(CONCATENATE(A151,"IT"),'ALL Conditions'!A:E,5,FALSE),"G")),"R")</f>
        <v>R</v>
      </c>
      <c r="S151" s="8" t="str">
        <f>IFERROR(IF(SEARCH("LV",C151,1),_xlfn.IFNA(VLOOKUP(CONCATENATE(A151,"LV"),'ALL Conditions'!A:E,5,FALSE),"G")),"R")</f>
        <v>R</v>
      </c>
      <c r="T151" s="8" t="str">
        <f>IFERROR(IF(SEARCH("LT",C151,1),_xlfn.IFNA(VLOOKUP(CONCATENATE(A151,"LT"),'ALL Conditions'!A:E,5,FALSE),"G")),"R")</f>
        <v>R</v>
      </c>
      <c r="U151" s="8" t="str">
        <f>IFERROR(IF(SEARCH("LU",C151,1),_xlfn.IFNA(VLOOKUP(CONCATENATE(A151,"LU"),'ALL Conditions'!A:E,5,FALSE),"G")),"R")</f>
        <v>R</v>
      </c>
      <c r="V151" s="8" t="str">
        <f>IFERROR(IF(SEARCH("MT",C151,1),_xlfn.IFNA(VLOOKUP(CONCATENATE(A151,"MT"),'ALL Conditions'!A:E,5,FALSE),"G")),"R")</f>
        <v>R</v>
      </c>
      <c r="W151" s="8" t="str">
        <f>IFERROR(IF(SEARCH("NL",C151,1),_xlfn.IFNA(VLOOKUP(CONCATENATE(A151,"NL"),'ALL Conditions'!A:E,5,FALSE),"G")),"R")</f>
        <v>R</v>
      </c>
      <c r="X151" s="8" t="str">
        <f>IFERROR(IF(SEARCH("PL",C151,1),_xlfn.IFNA(VLOOKUP(CONCATENATE(A151,"PL"),'ALL Conditions'!A:E,5,FALSE),"G")),"R")</f>
        <v>R</v>
      </c>
      <c r="Y151" s="8" t="str">
        <f>IFERROR(IF(SEARCH("PT",C151,1),_xlfn.IFNA(VLOOKUP(CONCATENATE(A151,"PT"),'ALL Conditions'!A:E,5,FALSE),"G")),"R")</f>
        <v>R</v>
      </c>
      <c r="Z151" s="8" t="str">
        <f>IFERROR(IF(SEARCH("RO",C151,1),_xlfn.IFNA(VLOOKUP(CONCATENATE(A151,"RO"),'ALL Conditions'!A:E,5,FALSE),"G")),"R")</f>
        <v>R</v>
      </c>
      <c r="AA151" s="8" t="str">
        <f>IFERROR(IF(SEARCH("SK",C151,1),_xlfn.IFNA(VLOOKUP(CONCATENATE(A151,"SK"),'ALL Conditions'!A:E,5,FALSE),"G")),"R")</f>
        <v>R</v>
      </c>
      <c r="AB151" s="8" t="str">
        <f>IFERROR(IF(SEARCH("SI",C151,1),_xlfn.IFNA(VLOOKUP(CONCATENATE(A151,"SI"),'ALL Conditions'!A:E,5,FALSE),"G")),"R")</f>
        <v>R</v>
      </c>
      <c r="AC151" s="8" t="str">
        <f>IFERROR(IF(SEARCH("ES",C151,1),_xlfn.IFNA(VLOOKUP(CONCATENATE(A151,"ES"),'ALL Conditions'!A:E,5,FALSE),"G")),"R")</f>
        <v>R</v>
      </c>
      <c r="AD151" s="8" t="str">
        <f>IFERROR(IF(SEARCH("SE",C151,1),_xlfn.IFNA(VLOOKUP(CONCATENATE(A151,"SE"),'ALL Conditions'!A:E,5,FALSE),"G")),"R")</f>
        <v>R</v>
      </c>
    </row>
    <row r="152" spans="1:30">
      <c r="A152" t="s">
        <v>379</v>
      </c>
      <c r="B152" t="s">
        <v>380</v>
      </c>
      <c r="C152" t="s">
        <v>39</v>
      </c>
      <c r="D152" s="9" t="str">
        <f>VLOOKUP(LEN(A152),'Restriction length-level'!A:B,2,FALSE)</f>
        <v>Commodity Code</v>
      </c>
      <c r="E152" s="8" t="str">
        <f>IFERROR(IF(SEARCH("AT",C152,1),_xlfn.IFNA(VLOOKUP(CONCATENATE(A152,"AT"),'ALL Conditions'!A:E,5,FALSE),"G")),"R")</f>
        <v>G</v>
      </c>
      <c r="F152" s="8" t="str">
        <f>IFERROR(IF(SEARCH("BE",C152,1),_xlfn.IFNA(VLOOKUP(CONCATENATE(A152,"BE"),'ALL Conditions'!A:E,5,FALSE),"G")),"R")</f>
        <v>G</v>
      </c>
      <c r="G152" s="8" t="str">
        <f>IFERROR(IF(SEARCH("BG",C152,1),_xlfn.IFNA(VLOOKUP(CONCATENATE(A152,"BG"),'ALL Conditions'!A:E,5,FALSE),"G")),"R")</f>
        <v>G</v>
      </c>
      <c r="H152" s="8" t="str">
        <f>IFERROR(IF(SEARCH("HR",C152,1),_xlfn.IFNA(VLOOKUP(CONCATENATE(A152,"HR"),'ALL Conditions'!A:E,5,FALSE),"G")),"R")</f>
        <v>G</v>
      </c>
      <c r="I152" s="8" t="str">
        <f>IFERROR(IF(SEARCH("CZ",C152,1),_xlfn.IFNA(VLOOKUP(CONCATENATE(A152,"CZ"),'ALL Conditions'!A:E,5,FALSE),"G")),"R")</f>
        <v>G</v>
      </c>
      <c r="J152" s="8" t="str">
        <f>IFERROR(IF(SEARCH("DK",C152,1),_xlfn.IFNA(VLOOKUP(CONCATENATE(A152,"DK"),'ALL Conditions'!A:E,5,FALSE),"G")),"R")</f>
        <v>G</v>
      </c>
      <c r="K152" s="8" t="str">
        <f>IFERROR(IF(SEARCH("EE",C152,1),_xlfn.IFNA(VLOOKUP(CONCATENATE(A152,"EE"),'ALL Conditions'!A:E,5,FALSE),"G")),"R")</f>
        <v>G</v>
      </c>
      <c r="L152" s="8" t="str">
        <f>IFERROR(IF(SEARCH("FI",C152,1),_xlfn.IFNA(VLOOKUP(CONCATENATE(A152,"FI"),'ALL Conditions'!A:E,5,FALSE),"G")),"R")</f>
        <v>G</v>
      </c>
      <c r="M152" s="8" t="str">
        <f>IFERROR(IF(SEARCH("FR",C152,1),_xlfn.IFNA(VLOOKUP(CONCATENATE(A152,"FR"),'ALL Conditions'!A:E,5,FALSE),"G")),"R")</f>
        <v>G</v>
      </c>
      <c r="N152" s="8" t="str">
        <f>IFERROR(IF(SEARCH("DE",C152,1),_xlfn.IFNA(VLOOKUP(CONCATENATE(A152,"DE"),'ALL Conditions'!A:E,5,FALSE),"G")),"R")</f>
        <v>G</v>
      </c>
      <c r="O152" s="8" t="str">
        <f>IFERROR(IF(SEARCH("GR",C152,1),_xlfn.IFNA(VLOOKUP(CONCATENATE(A152,"GR"),'ALL Conditions'!A:E,5,FALSE),"G")),"R")</f>
        <v>G</v>
      </c>
      <c r="P152" s="8" t="str">
        <f>IFERROR(IF(SEARCH("HU",C152,1),_xlfn.IFNA(VLOOKUP(CONCATENATE(A152,"HU"),'ALL Conditions'!A:E,5,FALSE),"G")),"R")</f>
        <v>G</v>
      </c>
      <c r="Q152" s="8" t="str">
        <f>IFERROR(IF(SEARCH("IE",C152,1),_xlfn.IFNA(VLOOKUP(CONCATENATE(A152,"IE"),'ALL Conditions'!A:E,5,FALSE),"G")),"R")</f>
        <v>G</v>
      </c>
      <c r="R152" s="8" t="str">
        <f>IFERROR(IF(SEARCH("IT",C152,1),_xlfn.IFNA(VLOOKUP(CONCATENATE(A152,"IT"),'ALL Conditions'!A:E,5,FALSE),"G")),"R")</f>
        <v>G</v>
      </c>
      <c r="S152" s="8" t="str">
        <f>IFERROR(IF(SEARCH("LV",C152,1),_xlfn.IFNA(VLOOKUP(CONCATENATE(A152,"LV"),'ALL Conditions'!A:E,5,FALSE),"G")),"R")</f>
        <v>G</v>
      </c>
      <c r="T152" s="8" t="str">
        <f>IFERROR(IF(SEARCH("LT",C152,1),_xlfn.IFNA(VLOOKUP(CONCATENATE(A152,"LT"),'ALL Conditions'!A:E,5,FALSE),"G")),"R")</f>
        <v>G</v>
      </c>
      <c r="U152" s="8" t="str">
        <f>IFERROR(IF(SEARCH("LU",C152,1),_xlfn.IFNA(VLOOKUP(CONCATENATE(A152,"LU"),'ALL Conditions'!A:E,5,FALSE),"G")),"R")</f>
        <v>G</v>
      </c>
      <c r="V152" s="8" t="str">
        <f>IFERROR(IF(SEARCH("MT",C152,1),_xlfn.IFNA(VLOOKUP(CONCATENATE(A152,"MT"),'ALL Conditions'!A:E,5,FALSE),"G")),"R")</f>
        <v>G</v>
      </c>
      <c r="W152" s="8" t="str">
        <f>IFERROR(IF(SEARCH("NL",C152,1),_xlfn.IFNA(VLOOKUP(CONCATENATE(A152,"NL"),'ALL Conditions'!A:E,5,FALSE),"G")),"R")</f>
        <v>G</v>
      </c>
      <c r="X152" s="8" t="str">
        <f>IFERROR(IF(SEARCH("PL",C152,1),_xlfn.IFNA(VLOOKUP(CONCATENATE(A152,"PL"),'ALL Conditions'!A:E,5,FALSE),"G")),"R")</f>
        <v>G</v>
      </c>
      <c r="Y152" s="8" t="str">
        <f>IFERROR(IF(SEARCH("PT",C152,1),_xlfn.IFNA(VLOOKUP(CONCATENATE(A152,"PT"),'ALL Conditions'!A:E,5,FALSE),"G")),"R")</f>
        <v>G</v>
      </c>
      <c r="Z152" s="8" t="str">
        <f>IFERROR(IF(SEARCH("RO",C152,1),_xlfn.IFNA(VLOOKUP(CONCATENATE(A152,"RO"),'ALL Conditions'!A:E,5,FALSE),"G")),"R")</f>
        <v>G</v>
      </c>
      <c r="AA152" s="8" t="str">
        <f>IFERROR(IF(SEARCH("SK",C152,1),_xlfn.IFNA(VLOOKUP(CONCATENATE(A152,"SK"),'ALL Conditions'!A:E,5,FALSE),"G")),"R")</f>
        <v>G</v>
      </c>
      <c r="AB152" s="8" t="str">
        <f>IFERROR(IF(SEARCH("SI",C152,1),_xlfn.IFNA(VLOOKUP(CONCATENATE(A152,"SI"),'ALL Conditions'!A:E,5,FALSE),"G")),"R")</f>
        <v>G</v>
      </c>
      <c r="AC152" s="8" t="str">
        <f>IFERROR(IF(SEARCH("ES",C152,1),_xlfn.IFNA(VLOOKUP(CONCATENATE(A152,"ES"),'ALL Conditions'!A:E,5,FALSE),"G")),"R")</f>
        <v>G</v>
      </c>
      <c r="AD152" s="8" t="str">
        <f>IFERROR(IF(SEARCH("SE",C152,1),_xlfn.IFNA(VLOOKUP(CONCATENATE(A152,"SE"),'ALL Conditions'!A:E,5,FALSE),"G")),"R")</f>
        <v>G</v>
      </c>
    </row>
    <row r="153" spans="1:30">
      <c r="A153" t="s">
        <v>381</v>
      </c>
      <c r="B153" t="s">
        <v>382</v>
      </c>
      <c r="D153" s="9" t="str">
        <f>VLOOKUP(LEN(A153),'Restriction length-level'!A:B,2,FALSE)</f>
        <v>Heading</v>
      </c>
      <c r="E153" s="8" t="str">
        <f>IFERROR(IF(SEARCH("AT",C153,1),_xlfn.IFNA(VLOOKUP(CONCATENATE(A153,"AT"),'ALL Conditions'!A:E,5,FALSE),"G")),"R")</f>
        <v>R</v>
      </c>
      <c r="F153" s="8" t="str">
        <f>IFERROR(IF(SEARCH("BE",C153,1),_xlfn.IFNA(VLOOKUP(CONCATENATE(A153,"BE"),'ALL Conditions'!A:E,5,FALSE),"G")),"R")</f>
        <v>R</v>
      </c>
      <c r="G153" s="8" t="str">
        <f>IFERROR(IF(SEARCH("BG",C153,1),_xlfn.IFNA(VLOOKUP(CONCATENATE(A153,"BG"),'ALL Conditions'!A:E,5,FALSE),"G")),"R")</f>
        <v>R</v>
      </c>
      <c r="H153" s="8" t="str">
        <f>IFERROR(IF(SEARCH("HR",C153,1),_xlfn.IFNA(VLOOKUP(CONCATENATE(A153,"HR"),'ALL Conditions'!A:E,5,FALSE),"G")),"R")</f>
        <v>R</v>
      </c>
      <c r="I153" s="8" t="str">
        <f>IFERROR(IF(SEARCH("CZ",C153,1),_xlfn.IFNA(VLOOKUP(CONCATENATE(A153,"CZ"),'ALL Conditions'!A:E,5,FALSE),"G")),"R")</f>
        <v>R</v>
      </c>
      <c r="J153" s="8" t="str">
        <f>IFERROR(IF(SEARCH("DK",C153,1),_xlfn.IFNA(VLOOKUP(CONCATENATE(A153,"DK"),'ALL Conditions'!A:E,5,FALSE),"G")),"R")</f>
        <v>R</v>
      </c>
      <c r="K153" s="8" t="str">
        <f>IFERROR(IF(SEARCH("EE",C153,1),_xlfn.IFNA(VLOOKUP(CONCATENATE(A153,"EE"),'ALL Conditions'!A:E,5,FALSE),"G")),"R")</f>
        <v>R</v>
      </c>
      <c r="L153" s="8" t="str">
        <f>IFERROR(IF(SEARCH("FI",C153,1),_xlfn.IFNA(VLOOKUP(CONCATENATE(A153,"FI"),'ALL Conditions'!A:E,5,FALSE),"G")),"R")</f>
        <v>R</v>
      </c>
      <c r="M153" s="8" t="str">
        <f>IFERROR(IF(SEARCH("FR",C153,1),_xlfn.IFNA(VLOOKUP(CONCATENATE(A153,"FR"),'ALL Conditions'!A:E,5,FALSE),"G")),"R")</f>
        <v>R</v>
      </c>
      <c r="N153" s="8" t="str">
        <f>IFERROR(IF(SEARCH("DE",C153,1),_xlfn.IFNA(VLOOKUP(CONCATENATE(A153,"DE"),'ALL Conditions'!A:E,5,FALSE),"G")),"R")</f>
        <v>R</v>
      </c>
      <c r="O153" s="8" t="str">
        <f>IFERROR(IF(SEARCH("GR",C153,1),_xlfn.IFNA(VLOOKUP(CONCATENATE(A153,"GR"),'ALL Conditions'!A:E,5,FALSE),"G")),"R")</f>
        <v>R</v>
      </c>
      <c r="P153" s="8" t="str">
        <f>IFERROR(IF(SEARCH("HU",C153,1),_xlfn.IFNA(VLOOKUP(CONCATENATE(A153,"HU"),'ALL Conditions'!A:E,5,FALSE),"G")),"R")</f>
        <v>R</v>
      </c>
      <c r="Q153" s="8" t="str">
        <f>IFERROR(IF(SEARCH("IE",C153,1),_xlfn.IFNA(VLOOKUP(CONCATENATE(A153,"IE"),'ALL Conditions'!A:E,5,FALSE),"G")),"R")</f>
        <v>R</v>
      </c>
      <c r="R153" s="8" t="str">
        <f>IFERROR(IF(SEARCH("IT",C153,1),_xlfn.IFNA(VLOOKUP(CONCATENATE(A153,"IT"),'ALL Conditions'!A:E,5,FALSE),"G")),"R")</f>
        <v>R</v>
      </c>
      <c r="S153" s="8" t="str">
        <f>IFERROR(IF(SEARCH("LV",C153,1),_xlfn.IFNA(VLOOKUP(CONCATENATE(A153,"LV"),'ALL Conditions'!A:E,5,FALSE),"G")),"R")</f>
        <v>R</v>
      </c>
      <c r="T153" s="8" t="str">
        <f>IFERROR(IF(SEARCH("LT",C153,1),_xlfn.IFNA(VLOOKUP(CONCATENATE(A153,"LT"),'ALL Conditions'!A:E,5,FALSE),"G")),"R")</f>
        <v>R</v>
      </c>
      <c r="U153" s="8" t="str">
        <f>IFERROR(IF(SEARCH("LU",C153,1),_xlfn.IFNA(VLOOKUP(CONCATENATE(A153,"LU"),'ALL Conditions'!A:E,5,FALSE),"G")),"R")</f>
        <v>R</v>
      </c>
      <c r="V153" s="8" t="str">
        <f>IFERROR(IF(SEARCH("MT",C153,1),_xlfn.IFNA(VLOOKUP(CONCATENATE(A153,"MT"),'ALL Conditions'!A:E,5,FALSE),"G")),"R")</f>
        <v>R</v>
      </c>
      <c r="W153" s="8" t="str">
        <f>IFERROR(IF(SEARCH("NL",C153,1),_xlfn.IFNA(VLOOKUP(CONCATENATE(A153,"NL"),'ALL Conditions'!A:E,5,FALSE),"G")),"R")</f>
        <v>R</v>
      </c>
      <c r="X153" s="8" t="str">
        <f>IFERROR(IF(SEARCH("PL",C153,1),_xlfn.IFNA(VLOOKUP(CONCATENATE(A153,"PL"),'ALL Conditions'!A:E,5,FALSE),"G")),"R")</f>
        <v>R</v>
      </c>
      <c r="Y153" s="8" t="str">
        <f>IFERROR(IF(SEARCH("PT",C153,1),_xlfn.IFNA(VLOOKUP(CONCATENATE(A153,"PT"),'ALL Conditions'!A:E,5,FALSE),"G")),"R")</f>
        <v>R</v>
      </c>
      <c r="Z153" s="8" t="str">
        <f>IFERROR(IF(SEARCH("RO",C153,1),_xlfn.IFNA(VLOOKUP(CONCATENATE(A153,"RO"),'ALL Conditions'!A:E,5,FALSE),"G")),"R")</f>
        <v>R</v>
      </c>
      <c r="AA153" s="8" t="str">
        <f>IFERROR(IF(SEARCH("SK",C153,1),_xlfn.IFNA(VLOOKUP(CONCATENATE(A153,"SK"),'ALL Conditions'!A:E,5,FALSE),"G")),"R")</f>
        <v>R</v>
      </c>
      <c r="AB153" s="8" t="str">
        <f>IFERROR(IF(SEARCH("SI",C153,1),_xlfn.IFNA(VLOOKUP(CONCATENATE(A153,"SI"),'ALL Conditions'!A:E,5,FALSE),"G")),"R")</f>
        <v>R</v>
      </c>
      <c r="AC153" s="8" t="str">
        <f>IFERROR(IF(SEARCH("ES",C153,1),_xlfn.IFNA(VLOOKUP(CONCATENATE(A153,"ES"),'ALL Conditions'!A:E,5,FALSE),"G")),"R")</f>
        <v>R</v>
      </c>
      <c r="AD153" s="8" t="str">
        <f>IFERROR(IF(SEARCH("SE",C153,1),_xlfn.IFNA(VLOOKUP(CONCATENATE(A153,"SE"),'ALL Conditions'!A:E,5,FALSE),"G")),"R")</f>
        <v>R</v>
      </c>
    </row>
    <row r="154" spans="1:30">
      <c r="A154" t="s">
        <v>383</v>
      </c>
      <c r="B154" t="s">
        <v>382</v>
      </c>
      <c r="C154" t="s">
        <v>39</v>
      </c>
      <c r="D154" s="9" t="str">
        <f>VLOOKUP(LEN(A154),'Restriction length-level'!A:B,2,FALSE)</f>
        <v>Commodity Code</v>
      </c>
      <c r="E154" s="8" t="str">
        <f>IFERROR(IF(SEARCH("AT",C154,1),_xlfn.IFNA(VLOOKUP(CONCATENATE(A154,"AT"),'ALL Conditions'!A:E,5,FALSE),"G")),"R")</f>
        <v>G</v>
      </c>
      <c r="F154" s="8" t="str">
        <f>IFERROR(IF(SEARCH("BE",C154,1),_xlfn.IFNA(VLOOKUP(CONCATENATE(A154,"BE"),'ALL Conditions'!A:E,5,FALSE),"G")),"R")</f>
        <v>G</v>
      </c>
      <c r="G154" s="8" t="str">
        <f>IFERROR(IF(SEARCH("BG",C154,1),_xlfn.IFNA(VLOOKUP(CONCATENATE(A154,"BG"),'ALL Conditions'!A:E,5,FALSE),"G")),"R")</f>
        <v>G</v>
      </c>
      <c r="H154" s="8" t="str">
        <f>IFERROR(IF(SEARCH("HR",C154,1),_xlfn.IFNA(VLOOKUP(CONCATENATE(A154,"HR"),'ALL Conditions'!A:E,5,FALSE),"G")),"R")</f>
        <v>G</v>
      </c>
      <c r="I154" s="8" t="str">
        <f>IFERROR(IF(SEARCH("CZ",C154,1),_xlfn.IFNA(VLOOKUP(CONCATENATE(A154,"CZ"),'ALL Conditions'!A:E,5,FALSE),"G")),"R")</f>
        <v>G</v>
      </c>
      <c r="J154" s="8" t="str">
        <f>IFERROR(IF(SEARCH("DK",C154,1),_xlfn.IFNA(VLOOKUP(CONCATENATE(A154,"DK"),'ALL Conditions'!A:E,5,FALSE),"G")),"R")</f>
        <v>G</v>
      </c>
      <c r="K154" s="8" t="str">
        <f>IFERROR(IF(SEARCH("EE",C154,1),_xlfn.IFNA(VLOOKUP(CONCATENATE(A154,"EE"),'ALL Conditions'!A:E,5,FALSE),"G")),"R")</f>
        <v>G</v>
      </c>
      <c r="L154" s="8" t="str">
        <f>IFERROR(IF(SEARCH("FI",C154,1),_xlfn.IFNA(VLOOKUP(CONCATENATE(A154,"FI"),'ALL Conditions'!A:E,5,FALSE),"G")),"R")</f>
        <v>G</v>
      </c>
      <c r="M154" s="8" t="str">
        <f>IFERROR(IF(SEARCH("FR",C154,1),_xlfn.IFNA(VLOOKUP(CONCATENATE(A154,"FR"),'ALL Conditions'!A:E,5,FALSE),"G")),"R")</f>
        <v>G</v>
      </c>
      <c r="N154" s="8" t="str">
        <f>IFERROR(IF(SEARCH("DE",C154,1),_xlfn.IFNA(VLOOKUP(CONCATENATE(A154,"DE"),'ALL Conditions'!A:E,5,FALSE),"G")),"R")</f>
        <v>G</v>
      </c>
      <c r="O154" s="8" t="str">
        <f>IFERROR(IF(SEARCH("GR",C154,1),_xlfn.IFNA(VLOOKUP(CONCATENATE(A154,"GR"),'ALL Conditions'!A:E,5,FALSE),"G")),"R")</f>
        <v>G</v>
      </c>
      <c r="P154" s="8" t="str">
        <f>IFERROR(IF(SEARCH("HU",C154,1),_xlfn.IFNA(VLOOKUP(CONCATENATE(A154,"HU"),'ALL Conditions'!A:E,5,FALSE),"G")),"R")</f>
        <v>G</v>
      </c>
      <c r="Q154" s="8" t="str">
        <f>IFERROR(IF(SEARCH("IE",C154,1),_xlfn.IFNA(VLOOKUP(CONCATENATE(A154,"IE"),'ALL Conditions'!A:E,5,FALSE),"G")),"R")</f>
        <v>G</v>
      </c>
      <c r="R154" s="8" t="str">
        <f>IFERROR(IF(SEARCH("IT",C154,1),_xlfn.IFNA(VLOOKUP(CONCATENATE(A154,"IT"),'ALL Conditions'!A:E,5,FALSE),"G")),"R")</f>
        <v>G</v>
      </c>
      <c r="S154" s="8" t="str">
        <f>IFERROR(IF(SEARCH("LV",C154,1),_xlfn.IFNA(VLOOKUP(CONCATENATE(A154,"LV"),'ALL Conditions'!A:E,5,FALSE),"G")),"R")</f>
        <v>G</v>
      </c>
      <c r="T154" s="8" t="str">
        <f>IFERROR(IF(SEARCH("LT",C154,1),_xlfn.IFNA(VLOOKUP(CONCATENATE(A154,"LT"),'ALL Conditions'!A:E,5,FALSE),"G")),"R")</f>
        <v>G</v>
      </c>
      <c r="U154" s="8" t="str">
        <f>IFERROR(IF(SEARCH("LU",C154,1),_xlfn.IFNA(VLOOKUP(CONCATENATE(A154,"LU"),'ALL Conditions'!A:E,5,FALSE),"G")),"R")</f>
        <v>G</v>
      </c>
      <c r="V154" s="8" t="str">
        <f>IFERROR(IF(SEARCH("MT",C154,1),_xlfn.IFNA(VLOOKUP(CONCATENATE(A154,"MT"),'ALL Conditions'!A:E,5,FALSE),"G")),"R")</f>
        <v>G</v>
      </c>
      <c r="W154" s="8" t="str">
        <f>IFERROR(IF(SEARCH("NL",C154,1),_xlfn.IFNA(VLOOKUP(CONCATENATE(A154,"NL"),'ALL Conditions'!A:E,5,FALSE),"G")),"R")</f>
        <v>G</v>
      </c>
      <c r="X154" s="8" t="str">
        <f>IFERROR(IF(SEARCH("PL",C154,1),_xlfn.IFNA(VLOOKUP(CONCATENATE(A154,"PL"),'ALL Conditions'!A:E,5,FALSE),"G")),"R")</f>
        <v>G</v>
      </c>
      <c r="Y154" s="8" t="str">
        <f>IFERROR(IF(SEARCH("PT",C154,1),_xlfn.IFNA(VLOOKUP(CONCATENATE(A154,"PT"),'ALL Conditions'!A:E,5,FALSE),"G")),"R")</f>
        <v>G</v>
      </c>
      <c r="Z154" s="8" t="str">
        <f>IFERROR(IF(SEARCH("RO",C154,1),_xlfn.IFNA(VLOOKUP(CONCATENATE(A154,"RO"),'ALL Conditions'!A:E,5,FALSE),"G")),"R")</f>
        <v>G</v>
      </c>
      <c r="AA154" s="8" t="str">
        <f>IFERROR(IF(SEARCH("SK",C154,1),_xlfn.IFNA(VLOOKUP(CONCATENATE(A154,"SK"),'ALL Conditions'!A:E,5,FALSE),"G")),"R")</f>
        <v>G</v>
      </c>
      <c r="AB154" s="8" t="str">
        <f>IFERROR(IF(SEARCH("SI",C154,1),_xlfn.IFNA(VLOOKUP(CONCATENATE(A154,"SI"),'ALL Conditions'!A:E,5,FALSE),"G")),"R")</f>
        <v>G</v>
      </c>
      <c r="AC154" s="8" t="str">
        <f>IFERROR(IF(SEARCH("ES",C154,1),_xlfn.IFNA(VLOOKUP(CONCATENATE(A154,"ES"),'ALL Conditions'!A:E,5,FALSE),"G")),"R")</f>
        <v>G</v>
      </c>
      <c r="AD154" s="8" t="str">
        <f>IFERROR(IF(SEARCH("SE",C154,1),_xlfn.IFNA(VLOOKUP(CONCATENATE(A154,"SE"),'ALL Conditions'!A:E,5,FALSE),"G")),"R")</f>
        <v>G</v>
      </c>
    </row>
    <row r="155" spans="1:30">
      <c r="A155" t="s">
        <v>384</v>
      </c>
      <c r="B155" t="s">
        <v>385</v>
      </c>
      <c r="C155" t="s">
        <v>756</v>
      </c>
      <c r="D155" s="9" t="str">
        <f>VLOOKUP(LEN(A155),'Restriction length-level'!A:B,2,FALSE)</f>
        <v>Commodity Code</v>
      </c>
      <c r="E155" s="8" t="str">
        <f>IFERROR(IF(SEARCH("AT",C155,1),_xlfn.IFNA(VLOOKUP(CONCATENATE(A155,"AT"),'ALL Conditions'!A:E,5,FALSE),"G")),"R")</f>
        <v>G</v>
      </c>
      <c r="F155" s="8" t="str">
        <f>IFERROR(IF(SEARCH("BE",C155,1),_xlfn.IFNA(VLOOKUP(CONCATENATE(A155,"BE"),'ALL Conditions'!A:E,5,FALSE),"G")),"R")</f>
        <v>G</v>
      </c>
      <c r="G155" s="8" t="str">
        <f>IFERROR(IF(SEARCH("BG",C155,1),_xlfn.IFNA(VLOOKUP(CONCATENATE(A155,"BG"),'ALL Conditions'!A:E,5,FALSE),"G")),"R")</f>
        <v>R</v>
      </c>
      <c r="H155" s="8" t="str">
        <f>IFERROR(IF(SEARCH("HR",C155,1),_xlfn.IFNA(VLOOKUP(CONCATENATE(A155,"HR"),'ALL Conditions'!A:E,5,FALSE),"G")),"R")</f>
        <v>G</v>
      </c>
      <c r="I155" s="8" t="str">
        <f>IFERROR(IF(SEARCH("CZ",C155,1),_xlfn.IFNA(VLOOKUP(CONCATENATE(A155,"CZ"),'ALL Conditions'!A:E,5,FALSE),"G")),"R")</f>
        <v>G</v>
      </c>
      <c r="J155" s="8" t="str">
        <f>IFERROR(IF(SEARCH("DK",C155,1),_xlfn.IFNA(VLOOKUP(CONCATENATE(A155,"DK"),'ALL Conditions'!A:E,5,FALSE),"G")),"R")</f>
        <v>C</v>
      </c>
      <c r="K155" s="8" t="str">
        <f>IFERROR(IF(SEARCH("EE",C155,1),_xlfn.IFNA(VLOOKUP(CONCATENATE(A155,"EE"),'ALL Conditions'!A:E,5,FALSE),"G")),"R")</f>
        <v>R</v>
      </c>
      <c r="L155" s="8" t="str">
        <f>IFERROR(IF(SEARCH("FI",C155,1),_xlfn.IFNA(VLOOKUP(CONCATENATE(A155,"FI"),'ALL Conditions'!A:E,5,FALSE),"G")),"R")</f>
        <v>R</v>
      </c>
      <c r="M155" s="8" t="str">
        <f>IFERROR(IF(SEARCH("FR",C155,1),_xlfn.IFNA(VLOOKUP(CONCATENATE(A155,"FR"),'ALL Conditions'!A:E,5,FALSE),"G")),"R")</f>
        <v>G</v>
      </c>
      <c r="N155" s="8" t="str">
        <f>IFERROR(IF(SEARCH("DE",C155,1),_xlfn.IFNA(VLOOKUP(CONCATENATE(A155,"DE"),'ALL Conditions'!A:E,5,FALSE),"G")),"R")</f>
        <v>G</v>
      </c>
      <c r="O155" s="8" t="str">
        <f>IFERROR(IF(SEARCH("GR",C155,1),_xlfn.IFNA(VLOOKUP(CONCATENATE(A155,"GR"),'ALL Conditions'!A:E,5,FALSE),"G")),"R")</f>
        <v>G</v>
      </c>
      <c r="P155" s="8" t="str">
        <f>IFERROR(IF(SEARCH("HU",C155,1),_xlfn.IFNA(VLOOKUP(CONCATENATE(A155,"HU"),'ALL Conditions'!A:E,5,FALSE),"G")),"R")</f>
        <v>G</v>
      </c>
      <c r="Q155" s="8" t="str">
        <f>IFERROR(IF(SEARCH("IE",C155,1),_xlfn.IFNA(VLOOKUP(CONCATENATE(A155,"IE"),'ALL Conditions'!A:E,5,FALSE),"G")),"R")</f>
        <v>R</v>
      </c>
      <c r="R155" s="8" t="str">
        <f>IFERROR(IF(SEARCH("IT",C155,1),_xlfn.IFNA(VLOOKUP(CONCATENATE(A155,"IT"),'ALL Conditions'!A:E,5,FALSE),"G")),"R")</f>
        <v>R</v>
      </c>
      <c r="S155" s="8" t="str">
        <f>IFERROR(IF(SEARCH("LV",C155,1),_xlfn.IFNA(VLOOKUP(CONCATENATE(A155,"LV"),'ALL Conditions'!A:E,5,FALSE),"G")),"R")</f>
        <v>G</v>
      </c>
      <c r="T155" s="8" t="str">
        <f>IFERROR(IF(SEARCH("LT",C155,1),_xlfn.IFNA(VLOOKUP(CONCATENATE(A155,"LT"),'ALL Conditions'!A:E,5,FALSE),"G")),"R")</f>
        <v>G</v>
      </c>
      <c r="U155" s="8" t="str">
        <f>IFERROR(IF(SEARCH("LU",C155,1),_xlfn.IFNA(VLOOKUP(CONCATENATE(A155,"LU"),'ALL Conditions'!A:E,5,FALSE),"G")),"R")</f>
        <v>G</v>
      </c>
      <c r="V155" s="8" t="str">
        <f>IFERROR(IF(SEARCH("MT",C155,1),_xlfn.IFNA(VLOOKUP(CONCATENATE(A155,"MT"),'ALL Conditions'!A:E,5,FALSE),"G")),"R")</f>
        <v>G</v>
      </c>
      <c r="W155" s="8" t="str">
        <f>IFERROR(IF(SEARCH("NL",C155,1),_xlfn.IFNA(VLOOKUP(CONCATENATE(A155,"NL"),'ALL Conditions'!A:E,5,FALSE),"G")),"R")</f>
        <v>C</v>
      </c>
      <c r="X155" s="8" t="str">
        <f>IFERROR(IF(SEARCH("PL",C155,1),_xlfn.IFNA(VLOOKUP(CONCATENATE(A155,"PL"),'ALL Conditions'!A:E,5,FALSE),"G")),"R")</f>
        <v>R</v>
      </c>
      <c r="Y155" s="8" t="str">
        <f>IFERROR(IF(SEARCH("PT",C155,1),_xlfn.IFNA(VLOOKUP(CONCATENATE(A155,"PT"),'ALL Conditions'!A:E,5,FALSE),"G")),"R")</f>
        <v>G</v>
      </c>
      <c r="Z155" s="8" t="str">
        <f>IFERROR(IF(SEARCH("RO",C155,1),_xlfn.IFNA(VLOOKUP(CONCATENATE(A155,"RO"),'ALL Conditions'!A:E,5,FALSE),"G")),"R")</f>
        <v>G</v>
      </c>
      <c r="AA155" s="8" t="str">
        <f>IFERROR(IF(SEARCH("SK",C155,1),_xlfn.IFNA(VLOOKUP(CONCATENATE(A155,"SK"),'ALL Conditions'!A:E,5,FALSE),"G")),"R")</f>
        <v>G</v>
      </c>
      <c r="AB155" s="8" t="str">
        <f>IFERROR(IF(SEARCH("SI",C155,1),_xlfn.IFNA(VLOOKUP(CONCATENATE(A155,"SI"),'ALL Conditions'!A:E,5,FALSE),"G")),"R")</f>
        <v>G</v>
      </c>
      <c r="AC155" s="8" t="str">
        <f>IFERROR(IF(SEARCH("ES",C155,1),_xlfn.IFNA(VLOOKUP(CONCATENATE(A155,"ES"),'ALL Conditions'!A:E,5,FALSE),"G")),"R")</f>
        <v>R</v>
      </c>
      <c r="AD155" s="8" t="str">
        <f>IFERROR(IF(SEARCH("SE",C155,1),_xlfn.IFNA(VLOOKUP(CONCATENATE(A155,"SE"),'ALL Conditions'!A:E,5,FALSE),"G")),"R")</f>
        <v>G</v>
      </c>
    </row>
    <row r="156" spans="1:30">
      <c r="A156" t="s">
        <v>386</v>
      </c>
      <c r="B156" t="s">
        <v>387</v>
      </c>
      <c r="C156" t="s">
        <v>39</v>
      </c>
      <c r="D156" s="9" t="str">
        <f>VLOOKUP(LEN(A156),'Restriction length-level'!A:B,2,FALSE)</f>
        <v>Commodity Code</v>
      </c>
      <c r="E156" s="8" t="str">
        <f>IFERROR(IF(SEARCH("AT",C156,1),_xlfn.IFNA(VLOOKUP(CONCATENATE(A156,"AT"),'ALL Conditions'!A:E,5,FALSE),"G")),"R")</f>
        <v>G</v>
      </c>
      <c r="F156" s="8" t="str">
        <f>IFERROR(IF(SEARCH("BE",C156,1),_xlfn.IFNA(VLOOKUP(CONCATENATE(A156,"BE"),'ALL Conditions'!A:E,5,FALSE),"G")),"R")</f>
        <v>G</v>
      </c>
      <c r="G156" s="8" t="str">
        <f>IFERROR(IF(SEARCH("BG",C156,1),_xlfn.IFNA(VLOOKUP(CONCATENATE(A156,"BG"),'ALL Conditions'!A:E,5,FALSE),"G")),"R")</f>
        <v>G</v>
      </c>
      <c r="H156" s="8" t="str">
        <f>IFERROR(IF(SEARCH("HR",C156,1),_xlfn.IFNA(VLOOKUP(CONCATENATE(A156,"HR"),'ALL Conditions'!A:E,5,FALSE),"G")),"R")</f>
        <v>G</v>
      </c>
      <c r="I156" s="8" t="str">
        <f>IFERROR(IF(SEARCH("CZ",C156,1),_xlfn.IFNA(VLOOKUP(CONCATENATE(A156,"CZ"),'ALL Conditions'!A:E,5,FALSE),"G")),"R")</f>
        <v>G</v>
      </c>
      <c r="J156" s="8" t="str">
        <f>IFERROR(IF(SEARCH("DK",C156,1),_xlfn.IFNA(VLOOKUP(CONCATENATE(A156,"DK"),'ALL Conditions'!A:E,5,FALSE),"G")),"R")</f>
        <v>G</v>
      </c>
      <c r="K156" s="8" t="str">
        <f>IFERROR(IF(SEARCH("EE",C156,1),_xlfn.IFNA(VLOOKUP(CONCATENATE(A156,"EE"),'ALL Conditions'!A:E,5,FALSE),"G")),"R")</f>
        <v>G</v>
      </c>
      <c r="L156" s="8" t="str">
        <f>IFERROR(IF(SEARCH("FI",C156,1),_xlfn.IFNA(VLOOKUP(CONCATENATE(A156,"FI"),'ALL Conditions'!A:E,5,FALSE),"G")),"R")</f>
        <v>G</v>
      </c>
      <c r="M156" s="8" t="str">
        <f>IFERROR(IF(SEARCH("FR",C156,1),_xlfn.IFNA(VLOOKUP(CONCATENATE(A156,"FR"),'ALL Conditions'!A:E,5,FALSE),"G")),"R")</f>
        <v>G</v>
      </c>
      <c r="N156" s="8" t="str">
        <f>IFERROR(IF(SEARCH("DE",C156,1),_xlfn.IFNA(VLOOKUP(CONCATENATE(A156,"DE"),'ALL Conditions'!A:E,5,FALSE),"G")),"R")</f>
        <v>G</v>
      </c>
      <c r="O156" s="8" t="str">
        <f>IFERROR(IF(SEARCH("GR",C156,1),_xlfn.IFNA(VLOOKUP(CONCATENATE(A156,"GR"),'ALL Conditions'!A:E,5,FALSE),"G")),"R")</f>
        <v>G</v>
      </c>
      <c r="P156" s="8" t="str">
        <f>IFERROR(IF(SEARCH("HU",C156,1),_xlfn.IFNA(VLOOKUP(CONCATENATE(A156,"HU"),'ALL Conditions'!A:E,5,FALSE),"G")),"R")</f>
        <v>G</v>
      </c>
      <c r="Q156" s="8" t="str">
        <f>IFERROR(IF(SEARCH("IE",C156,1),_xlfn.IFNA(VLOOKUP(CONCATENATE(A156,"IE"),'ALL Conditions'!A:E,5,FALSE),"G")),"R")</f>
        <v>G</v>
      </c>
      <c r="R156" s="8" t="str">
        <f>IFERROR(IF(SEARCH("IT",C156,1),_xlfn.IFNA(VLOOKUP(CONCATENATE(A156,"IT"),'ALL Conditions'!A:E,5,FALSE),"G")),"R")</f>
        <v>G</v>
      </c>
      <c r="S156" s="8" t="str">
        <f>IFERROR(IF(SEARCH("LV",C156,1),_xlfn.IFNA(VLOOKUP(CONCATENATE(A156,"LV"),'ALL Conditions'!A:E,5,FALSE),"G")),"R")</f>
        <v>G</v>
      </c>
      <c r="T156" s="8" t="str">
        <f>IFERROR(IF(SEARCH("LT",C156,1),_xlfn.IFNA(VLOOKUP(CONCATENATE(A156,"LT"),'ALL Conditions'!A:E,5,FALSE),"G")),"R")</f>
        <v>G</v>
      </c>
      <c r="U156" s="8" t="str">
        <f>IFERROR(IF(SEARCH("LU",C156,1),_xlfn.IFNA(VLOOKUP(CONCATENATE(A156,"LU"),'ALL Conditions'!A:E,5,FALSE),"G")),"R")</f>
        <v>G</v>
      </c>
      <c r="V156" s="8" t="str">
        <f>IFERROR(IF(SEARCH("MT",C156,1),_xlfn.IFNA(VLOOKUP(CONCATENATE(A156,"MT"),'ALL Conditions'!A:E,5,FALSE),"G")),"R")</f>
        <v>G</v>
      </c>
      <c r="W156" s="8" t="str">
        <f>IFERROR(IF(SEARCH("NL",C156,1),_xlfn.IFNA(VLOOKUP(CONCATENATE(A156,"NL"),'ALL Conditions'!A:E,5,FALSE),"G")),"R")</f>
        <v>G</v>
      </c>
      <c r="X156" s="8" t="str">
        <f>IFERROR(IF(SEARCH("PL",C156,1),_xlfn.IFNA(VLOOKUP(CONCATENATE(A156,"PL"),'ALL Conditions'!A:E,5,FALSE),"G")),"R")</f>
        <v>G</v>
      </c>
      <c r="Y156" s="8" t="str">
        <f>IFERROR(IF(SEARCH("PT",C156,1),_xlfn.IFNA(VLOOKUP(CONCATENATE(A156,"PT"),'ALL Conditions'!A:E,5,FALSE),"G")),"R")</f>
        <v>G</v>
      </c>
      <c r="Z156" s="8" t="str">
        <f>IFERROR(IF(SEARCH("RO",C156,1),_xlfn.IFNA(VLOOKUP(CONCATENATE(A156,"RO"),'ALL Conditions'!A:E,5,FALSE),"G")),"R")</f>
        <v>G</v>
      </c>
      <c r="AA156" s="8" t="str">
        <f>IFERROR(IF(SEARCH("SK",C156,1),_xlfn.IFNA(VLOOKUP(CONCATENATE(A156,"SK"),'ALL Conditions'!A:E,5,FALSE),"G")),"R")</f>
        <v>G</v>
      </c>
      <c r="AB156" s="8" t="str">
        <f>IFERROR(IF(SEARCH("SI",C156,1),_xlfn.IFNA(VLOOKUP(CONCATENATE(A156,"SI"),'ALL Conditions'!A:E,5,FALSE),"G")),"R")</f>
        <v>G</v>
      </c>
      <c r="AC156" s="8" t="str">
        <f>IFERROR(IF(SEARCH("ES",C156,1),_xlfn.IFNA(VLOOKUP(CONCATENATE(A156,"ES"),'ALL Conditions'!A:E,5,FALSE),"G")),"R")</f>
        <v>G</v>
      </c>
      <c r="AD156" s="8" t="str">
        <f>IFERROR(IF(SEARCH("SE",C156,1),_xlfn.IFNA(VLOOKUP(CONCATENATE(A156,"SE"),'ALL Conditions'!A:E,5,FALSE),"G")),"R")</f>
        <v>G</v>
      </c>
    </row>
    <row r="157" spans="1:30">
      <c r="A157" t="s">
        <v>757</v>
      </c>
      <c r="B157" t="s">
        <v>389</v>
      </c>
      <c r="C157" t="s">
        <v>390</v>
      </c>
      <c r="D157" s="9" t="str">
        <f>VLOOKUP(LEN(A157),'Restriction length-level'!A:B,2,FALSE)</f>
        <v>Commodity Code</v>
      </c>
      <c r="E157" s="8" t="str">
        <f>IFERROR(IF(SEARCH("AT",C157,1),_xlfn.IFNA(VLOOKUP(CONCATENATE(A157,"AT"),'ALL Conditions'!A:E,5,FALSE),"G")),"R")</f>
        <v>G</v>
      </c>
      <c r="F157" s="8" t="str">
        <f>IFERROR(IF(SEARCH("BE",C157,1),_xlfn.IFNA(VLOOKUP(CONCATENATE(A157,"BE"),'ALL Conditions'!A:E,5,FALSE),"G")),"R")</f>
        <v>G</v>
      </c>
      <c r="G157" s="8" t="str">
        <f>IFERROR(IF(SEARCH("BG",C157,1),_xlfn.IFNA(VLOOKUP(CONCATENATE(A157,"BG"),'ALL Conditions'!A:E,5,FALSE),"G")),"R")</f>
        <v>G</v>
      </c>
      <c r="H157" s="8" t="str">
        <f>IFERROR(IF(SEARCH("HR",C157,1),_xlfn.IFNA(VLOOKUP(CONCATENATE(A157,"HR"),'ALL Conditions'!A:E,5,FALSE),"G")),"R")</f>
        <v>G</v>
      </c>
      <c r="I157" s="8" t="str">
        <f>IFERROR(IF(SEARCH("CZ",C157,1),_xlfn.IFNA(VLOOKUP(CONCATENATE(A157,"CZ"),'ALL Conditions'!A:E,5,FALSE),"G")),"R")</f>
        <v>G</v>
      </c>
      <c r="J157" s="8" t="str">
        <f>IFERROR(IF(SEARCH("DK",C157,1),_xlfn.IFNA(VLOOKUP(CONCATENATE(A157,"DK"),'ALL Conditions'!A:E,5,FALSE),"G")),"R")</f>
        <v>G</v>
      </c>
      <c r="K157" s="8" t="str">
        <f>IFERROR(IF(SEARCH("EE",C157,1),_xlfn.IFNA(VLOOKUP(CONCATENATE(A157,"EE"),'ALL Conditions'!A:E,5,FALSE),"G")),"R")</f>
        <v>G</v>
      </c>
      <c r="L157" s="8" t="str">
        <f>IFERROR(IF(SEARCH("FI",C157,1),_xlfn.IFNA(VLOOKUP(CONCATENATE(A157,"FI"),'ALL Conditions'!A:E,5,FALSE),"G")),"R")</f>
        <v>G</v>
      </c>
      <c r="M157" s="8" t="str">
        <f>IFERROR(IF(SEARCH("FR",C157,1),_xlfn.IFNA(VLOOKUP(CONCATENATE(A157,"FR"),'ALL Conditions'!A:E,5,FALSE),"G")),"R")</f>
        <v>G</v>
      </c>
      <c r="N157" s="8" t="str">
        <f>IFERROR(IF(SEARCH("DE",C157,1),_xlfn.IFNA(VLOOKUP(CONCATENATE(A157,"DE"),'ALL Conditions'!A:E,5,FALSE),"G")),"R")</f>
        <v>G</v>
      </c>
      <c r="O157" s="8" t="str">
        <f>IFERROR(IF(SEARCH("GR",C157,1),_xlfn.IFNA(VLOOKUP(CONCATENATE(A157,"GR"),'ALL Conditions'!A:E,5,FALSE),"G")),"R")</f>
        <v>G</v>
      </c>
      <c r="P157" s="8" t="str">
        <f>IFERROR(IF(SEARCH("HU",C157,1),_xlfn.IFNA(VLOOKUP(CONCATENATE(A157,"HU"),'ALL Conditions'!A:E,5,FALSE),"G")),"R")</f>
        <v>G</v>
      </c>
      <c r="Q157" s="8" t="str">
        <f>IFERROR(IF(SEARCH("IE",C157,1),_xlfn.IFNA(VLOOKUP(CONCATENATE(A157,"IE"),'ALL Conditions'!A:E,5,FALSE),"G")),"R")</f>
        <v>G</v>
      </c>
      <c r="R157" s="8" t="str">
        <f>IFERROR(IF(SEARCH("IT",C157,1),_xlfn.IFNA(VLOOKUP(CONCATENATE(A157,"IT"),'ALL Conditions'!A:E,5,FALSE),"G")),"R")</f>
        <v>R</v>
      </c>
      <c r="S157" s="8" t="str">
        <f>IFERROR(IF(SEARCH("LV",C157,1),_xlfn.IFNA(VLOOKUP(CONCATENATE(A157,"LV"),'ALL Conditions'!A:E,5,FALSE),"G")),"R")</f>
        <v>G</v>
      </c>
      <c r="T157" s="8" t="str">
        <f>IFERROR(IF(SEARCH("LT",C157,1),_xlfn.IFNA(VLOOKUP(CONCATENATE(A157,"LT"),'ALL Conditions'!A:E,5,FALSE),"G")),"R")</f>
        <v>G</v>
      </c>
      <c r="U157" s="8" t="str">
        <f>IFERROR(IF(SEARCH("LU",C157,1),_xlfn.IFNA(VLOOKUP(CONCATENATE(A157,"LU"),'ALL Conditions'!A:E,5,FALSE),"G")),"R")</f>
        <v>G</v>
      </c>
      <c r="V157" s="8" t="str">
        <f>IFERROR(IF(SEARCH("MT",C157,1),_xlfn.IFNA(VLOOKUP(CONCATENATE(A157,"MT"),'ALL Conditions'!A:E,5,FALSE),"G")),"R")</f>
        <v>G</v>
      </c>
      <c r="W157" s="8" t="str">
        <f>IFERROR(IF(SEARCH("NL",C157,1),_xlfn.IFNA(VLOOKUP(CONCATENATE(A157,"NL"),'ALL Conditions'!A:E,5,FALSE),"G")),"R")</f>
        <v>G</v>
      </c>
      <c r="X157" s="8" t="str">
        <f>IFERROR(IF(SEARCH("PL",C157,1),_xlfn.IFNA(VLOOKUP(CONCATENATE(A157,"PL"),'ALL Conditions'!A:E,5,FALSE),"G")),"R")</f>
        <v>G</v>
      </c>
      <c r="Y157" s="8" t="str">
        <f>IFERROR(IF(SEARCH("PT",C157,1),_xlfn.IFNA(VLOOKUP(CONCATENATE(A157,"PT"),'ALL Conditions'!A:E,5,FALSE),"G")),"R")</f>
        <v>G</v>
      </c>
      <c r="Z157" s="8" t="str">
        <f>IFERROR(IF(SEARCH("RO",C157,1),_xlfn.IFNA(VLOOKUP(CONCATENATE(A157,"RO"),'ALL Conditions'!A:E,5,FALSE),"G")),"R")</f>
        <v>G</v>
      </c>
      <c r="AA157" s="8" t="str">
        <f>IFERROR(IF(SEARCH("SK",C157,1),_xlfn.IFNA(VLOOKUP(CONCATENATE(A157,"SK"),'ALL Conditions'!A:E,5,FALSE),"G")),"R")</f>
        <v>G</v>
      </c>
      <c r="AB157" s="8" t="str">
        <f>IFERROR(IF(SEARCH("SI",C157,1),_xlfn.IFNA(VLOOKUP(CONCATENATE(A157,"SI"),'ALL Conditions'!A:E,5,FALSE),"G")),"R")</f>
        <v>G</v>
      </c>
      <c r="AC157" s="8" t="str">
        <f>IFERROR(IF(SEARCH("ES",C157,1),_xlfn.IFNA(VLOOKUP(CONCATENATE(A157,"ES"),'ALL Conditions'!A:E,5,FALSE),"G")),"R")</f>
        <v>R</v>
      </c>
      <c r="AD157" s="8" t="str">
        <f>IFERROR(IF(SEARCH("SE",C157,1),_xlfn.IFNA(VLOOKUP(CONCATENATE(A157,"SE"),'ALL Conditions'!A:E,5,FALSE),"G")),"R")</f>
        <v>G</v>
      </c>
    </row>
    <row r="158" spans="1:30">
      <c r="A158" t="s">
        <v>758</v>
      </c>
      <c r="B158" t="s">
        <v>759</v>
      </c>
      <c r="C158" t="s">
        <v>760</v>
      </c>
      <c r="D158" s="9" t="str">
        <f>VLOOKUP(LEN(A158),'Restriction length-level'!A:B,2,FALSE)</f>
        <v>Commodity Code</v>
      </c>
      <c r="E158" s="8" t="str">
        <f>IFERROR(IF(SEARCH("AT",C158,1),_xlfn.IFNA(VLOOKUP(CONCATENATE(A158,"AT"),'ALL Conditions'!A:E,5,FALSE),"G")),"R")</f>
        <v>R</v>
      </c>
      <c r="F158" s="8" t="str">
        <f>IFERROR(IF(SEARCH("BE",C158,1),_xlfn.IFNA(VLOOKUP(CONCATENATE(A158,"BE"),'ALL Conditions'!A:E,5,FALSE),"G")),"R")</f>
        <v>R</v>
      </c>
      <c r="G158" s="8" t="str">
        <f>IFERROR(IF(SEARCH("BG",C158,1),_xlfn.IFNA(VLOOKUP(CONCATENATE(A158,"BG"),'ALL Conditions'!A:E,5,FALSE),"G")),"R")</f>
        <v>G</v>
      </c>
      <c r="H158" s="8" t="str">
        <f>IFERROR(IF(SEARCH("HR",C158,1),_xlfn.IFNA(VLOOKUP(CONCATENATE(A158,"HR"),'ALL Conditions'!A:E,5,FALSE),"G")),"R")</f>
        <v>R</v>
      </c>
      <c r="I158" s="8" t="str">
        <f>IFERROR(IF(SEARCH("CZ",C158,1),_xlfn.IFNA(VLOOKUP(CONCATENATE(A158,"CZ"),'ALL Conditions'!A:E,5,FALSE),"G")),"R")</f>
        <v>R</v>
      </c>
      <c r="J158" s="8" t="str">
        <f>IFERROR(IF(SEARCH("DK",C158,1),_xlfn.IFNA(VLOOKUP(CONCATENATE(A158,"DK"),'ALL Conditions'!A:E,5,FALSE),"G")),"R")</f>
        <v>R</v>
      </c>
      <c r="K158" s="8" t="str">
        <f>IFERROR(IF(SEARCH("EE",C158,1),_xlfn.IFNA(VLOOKUP(CONCATENATE(A158,"EE"),'ALL Conditions'!A:E,5,FALSE),"G")),"R")</f>
        <v>G</v>
      </c>
      <c r="L158" s="8" t="str">
        <f>IFERROR(IF(SEARCH("FI",C158,1),_xlfn.IFNA(VLOOKUP(CONCATENATE(A158,"FI"),'ALL Conditions'!A:E,5,FALSE),"G")),"R")</f>
        <v>G</v>
      </c>
      <c r="M158" s="8" t="str">
        <f>IFERROR(IF(SEARCH("FR",C158,1),_xlfn.IFNA(VLOOKUP(CONCATENATE(A158,"FR"),'ALL Conditions'!A:E,5,FALSE),"G")),"R")</f>
        <v>R</v>
      </c>
      <c r="N158" s="8" t="str">
        <f>IFERROR(IF(SEARCH("DE",C158,1),_xlfn.IFNA(VLOOKUP(CONCATENATE(A158,"DE"),'ALL Conditions'!A:E,5,FALSE),"G")),"R")</f>
        <v>G</v>
      </c>
      <c r="O158" s="8" t="str">
        <f>IFERROR(IF(SEARCH("GR",C158,1),_xlfn.IFNA(VLOOKUP(CONCATENATE(A158,"GR"),'ALL Conditions'!A:E,5,FALSE),"G")),"R")</f>
        <v>R</v>
      </c>
      <c r="P158" s="8" t="str">
        <f>IFERROR(IF(SEARCH("HU",C158,1),_xlfn.IFNA(VLOOKUP(CONCATENATE(A158,"HU"),'ALL Conditions'!A:E,5,FALSE),"G")),"R")</f>
        <v>G</v>
      </c>
      <c r="Q158" s="8" t="str">
        <f>IFERROR(IF(SEARCH("IE",C158,1),_xlfn.IFNA(VLOOKUP(CONCATENATE(A158,"IE"),'ALL Conditions'!A:E,5,FALSE),"G")),"R")</f>
        <v>R</v>
      </c>
      <c r="R158" s="8" t="str">
        <f>IFERROR(IF(SEARCH("IT",C158,1),_xlfn.IFNA(VLOOKUP(CONCATENATE(A158,"IT"),'ALL Conditions'!A:E,5,FALSE),"G")),"R")</f>
        <v>R</v>
      </c>
      <c r="S158" s="8" t="str">
        <f>IFERROR(IF(SEARCH("LV",C158,1),_xlfn.IFNA(VLOOKUP(CONCATENATE(A158,"LV"),'ALL Conditions'!A:E,5,FALSE),"G")),"R")</f>
        <v>R</v>
      </c>
      <c r="T158" s="8" t="str">
        <f>IFERROR(IF(SEARCH("LT",C158,1),_xlfn.IFNA(VLOOKUP(CONCATENATE(A158,"LT"),'ALL Conditions'!A:E,5,FALSE),"G")),"R")</f>
        <v>G</v>
      </c>
      <c r="U158" s="8" t="str">
        <f>IFERROR(IF(SEARCH("LU",C158,1),_xlfn.IFNA(VLOOKUP(CONCATENATE(A158,"LU"),'ALL Conditions'!A:E,5,FALSE),"G")),"R")</f>
        <v>G</v>
      </c>
      <c r="V158" s="8" t="str">
        <f>IFERROR(IF(SEARCH("MT",C158,1),_xlfn.IFNA(VLOOKUP(CONCATENATE(A158,"MT"),'ALL Conditions'!A:E,5,FALSE),"G")),"R")</f>
        <v>G</v>
      </c>
      <c r="W158" s="8" t="str">
        <f>IFERROR(IF(SEARCH("NL",C158,1),_xlfn.IFNA(VLOOKUP(CONCATENATE(A158,"NL"),'ALL Conditions'!A:E,5,FALSE),"G")),"R")</f>
        <v>R</v>
      </c>
      <c r="X158" s="8" t="str">
        <f>IFERROR(IF(SEARCH("PL",C158,1),_xlfn.IFNA(VLOOKUP(CONCATENATE(A158,"PL"),'ALL Conditions'!A:E,5,FALSE),"G")),"R")</f>
        <v>R</v>
      </c>
      <c r="Y158" s="8" t="str">
        <f>IFERROR(IF(SEARCH("PT",C158,1),_xlfn.IFNA(VLOOKUP(CONCATENATE(A158,"PT"),'ALL Conditions'!A:E,5,FALSE),"G")),"R")</f>
        <v>R</v>
      </c>
      <c r="Z158" s="8" t="str">
        <f>IFERROR(IF(SEARCH("RO",C158,1),_xlfn.IFNA(VLOOKUP(CONCATENATE(A158,"RO"),'ALL Conditions'!A:E,5,FALSE),"G")),"R")</f>
        <v>R</v>
      </c>
      <c r="AA158" s="8" t="str">
        <f>IFERROR(IF(SEARCH("SK",C158,1),_xlfn.IFNA(VLOOKUP(CONCATENATE(A158,"SK"),'ALL Conditions'!A:E,5,FALSE),"G")),"R")</f>
        <v>R</v>
      </c>
      <c r="AB158" s="8" t="str">
        <f>IFERROR(IF(SEARCH("SI",C158,1),_xlfn.IFNA(VLOOKUP(CONCATENATE(A158,"SI"),'ALL Conditions'!A:E,5,FALSE),"G")),"R")</f>
        <v>G</v>
      </c>
      <c r="AC158" s="8" t="str">
        <f>IFERROR(IF(SEARCH("ES",C158,1),_xlfn.IFNA(VLOOKUP(CONCATENATE(A158,"ES"),'ALL Conditions'!A:E,5,FALSE),"G")),"R")</f>
        <v>R</v>
      </c>
      <c r="AD158" s="8" t="str">
        <f>IFERROR(IF(SEARCH("SE",C158,1),_xlfn.IFNA(VLOOKUP(CONCATENATE(A158,"SE"),'ALL Conditions'!A:E,5,FALSE),"G")),"R")</f>
        <v>G</v>
      </c>
    </row>
    <row r="159" spans="1:30">
      <c r="A159" t="s">
        <v>761</v>
      </c>
      <c r="B159" t="s">
        <v>762</v>
      </c>
      <c r="C159" t="s">
        <v>763</v>
      </c>
      <c r="D159" s="9" t="str">
        <f>VLOOKUP(LEN(A159),'Restriction length-level'!A:B,2,FALSE)</f>
        <v>Commodity Code</v>
      </c>
      <c r="E159" s="8" t="str">
        <f>IFERROR(IF(SEARCH("AT",C159,1),_xlfn.IFNA(VLOOKUP(CONCATENATE(A159,"AT"),'ALL Conditions'!A:E,5,FALSE),"G")),"R")</f>
        <v>G</v>
      </c>
      <c r="F159" s="8" t="str">
        <f>IFERROR(IF(SEARCH("BE",C159,1),_xlfn.IFNA(VLOOKUP(CONCATENATE(A159,"BE"),'ALL Conditions'!A:E,5,FALSE),"G")),"R")</f>
        <v>G</v>
      </c>
      <c r="G159" s="8" t="str">
        <f>IFERROR(IF(SEARCH("BG",C159,1),_xlfn.IFNA(VLOOKUP(CONCATENATE(A159,"BG"),'ALL Conditions'!A:E,5,FALSE),"G")),"R")</f>
        <v>G</v>
      </c>
      <c r="H159" s="8" t="str">
        <f>IFERROR(IF(SEARCH("HR",C159,1),_xlfn.IFNA(VLOOKUP(CONCATENATE(A159,"HR"),'ALL Conditions'!A:E,5,FALSE),"G")),"R")</f>
        <v>C</v>
      </c>
      <c r="I159" s="8" t="str">
        <f>IFERROR(IF(SEARCH("CZ",C159,1),_xlfn.IFNA(VLOOKUP(CONCATENATE(A159,"CZ"),'ALL Conditions'!A:E,5,FALSE),"G")),"R")</f>
        <v>G</v>
      </c>
      <c r="J159" s="8" t="str">
        <f>IFERROR(IF(SEARCH("DK",C159,1),_xlfn.IFNA(VLOOKUP(CONCATENATE(A159,"DK"),'ALL Conditions'!A:E,5,FALSE),"G")),"R")</f>
        <v>G</v>
      </c>
      <c r="K159" s="8" t="str">
        <f>IFERROR(IF(SEARCH("EE",C159,1),_xlfn.IFNA(VLOOKUP(CONCATENATE(A159,"EE"),'ALL Conditions'!A:E,5,FALSE),"G")),"R")</f>
        <v>G</v>
      </c>
      <c r="L159" s="8" t="str">
        <f>IFERROR(IF(SEARCH("FI",C159,1),_xlfn.IFNA(VLOOKUP(CONCATENATE(A159,"FI"),'ALL Conditions'!A:E,5,FALSE),"G")),"R")</f>
        <v>G</v>
      </c>
      <c r="M159" s="8" t="str">
        <f>IFERROR(IF(SEARCH("FR",C159,1),_xlfn.IFNA(VLOOKUP(CONCATENATE(A159,"FR"),'ALL Conditions'!A:E,5,FALSE),"G")),"R")</f>
        <v>G</v>
      </c>
      <c r="N159" s="8" t="str">
        <f>IFERROR(IF(SEARCH("DE",C159,1),_xlfn.IFNA(VLOOKUP(CONCATENATE(A159,"DE"),'ALL Conditions'!A:E,5,FALSE),"G")),"R")</f>
        <v>G</v>
      </c>
      <c r="O159" s="8" t="str">
        <f>IFERROR(IF(SEARCH("GR",C159,1),_xlfn.IFNA(VLOOKUP(CONCATENATE(A159,"GR"),'ALL Conditions'!A:E,5,FALSE),"G")),"R")</f>
        <v>C</v>
      </c>
      <c r="P159" s="8" t="str">
        <f>IFERROR(IF(SEARCH("HU",C159,1),_xlfn.IFNA(VLOOKUP(CONCATENATE(A159,"HU"),'ALL Conditions'!A:E,5,FALSE),"G")),"R")</f>
        <v>R</v>
      </c>
      <c r="Q159" s="8" t="str">
        <f>IFERROR(IF(SEARCH("IE",C159,1),_xlfn.IFNA(VLOOKUP(CONCATENATE(A159,"IE"),'ALL Conditions'!A:E,5,FALSE),"G")),"R")</f>
        <v>G</v>
      </c>
      <c r="R159" s="8" t="str">
        <f>IFERROR(IF(SEARCH("IT",C159,1),_xlfn.IFNA(VLOOKUP(CONCATENATE(A159,"IT"),'ALL Conditions'!A:E,5,FALSE),"G")),"R")</f>
        <v>R</v>
      </c>
      <c r="S159" s="8" t="str">
        <f>IFERROR(IF(SEARCH("LV",C159,1),_xlfn.IFNA(VLOOKUP(CONCATENATE(A159,"LV"),'ALL Conditions'!A:E,5,FALSE),"G")),"R")</f>
        <v>G</v>
      </c>
      <c r="T159" s="8" t="str">
        <f>IFERROR(IF(SEARCH("LT",C159,1),_xlfn.IFNA(VLOOKUP(CONCATENATE(A159,"LT"),'ALL Conditions'!A:E,5,FALSE),"G")),"R")</f>
        <v>R</v>
      </c>
      <c r="U159" s="8" t="str">
        <f>IFERROR(IF(SEARCH("LU",C159,1),_xlfn.IFNA(VLOOKUP(CONCATENATE(A159,"LU"),'ALL Conditions'!A:E,5,FALSE),"G")),"R")</f>
        <v>G</v>
      </c>
      <c r="V159" s="8" t="str">
        <f>IFERROR(IF(SEARCH("MT",C159,1),_xlfn.IFNA(VLOOKUP(CONCATENATE(A159,"MT"),'ALL Conditions'!A:E,5,FALSE),"G")),"R")</f>
        <v>G</v>
      </c>
      <c r="W159" s="8" t="str">
        <f>IFERROR(IF(SEARCH("NL",C159,1),_xlfn.IFNA(VLOOKUP(CONCATENATE(A159,"NL"),'ALL Conditions'!A:E,5,FALSE),"G")),"R")</f>
        <v>G</v>
      </c>
      <c r="X159" s="8" t="str">
        <f>IFERROR(IF(SEARCH("PL",C159,1),_xlfn.IFNA(VLOOKUP(CONCATENATE(A159,"PL"),'ALL Conditions'!A:E,5,FALSE),"G")),"R")</f>
        <v>R</v>
      </c>
      <c r="Y159" s="8" t="str">
        <f>IFERROR(IF(SEARCH("PT",C159,1),_xlfn.IFNA(VLOOKUP(CONCATENATE(A159,"PT"),'ALL Conditions'!A:E,5,FALSE),"G")),"R")</f>
        <v>C</v>
      </c>
      <c r="Z159" s="8" t="str">
        <f>IFERROR(IF(SEARCH("RO",C159,1),_xlfn.IFNA(VLOOKUP(CONCATENATE(A159,"RO"),'ALL Conditions'!A:E,5,FALSE),"G")),"R")</f>
        <v>C</v>
      </c>
      <c r="AA159" s="8" t="str">
        <f>IFERROR(IF(SEARCH("SK",C159,1),_xlfn.IFNA(VLOOKUP(CONCATENATE(A159,"SK"),'ALL Conditions'!A:E,5,FALSE),"G")),"R")</f>
        <v>R</v>
      </c>
      <c r="AB159" s="8" t="str">
        <f>IFERROR(IF(SEARCH("SI",C159,1),_xlfn.IFNA(VLOOKUP(CONCATENATE(A159,"SI"),'ALL Conditions'!A:E,5,FALSE),"G")),"R")</f>
        <v>G</v>
      </c>
      <c r="AC159" s="8" t="str">
        <f>IFERROR(IF(SEARCH("ES",C159,1),_xlfn.IFNA(VLOOKUP(CONCATENATE(A159,"ES"),'ALL Conditions'!A:E,5,FALSE),"G")),"R")</f>
        <v>R</v>
      </c>
      <c r="AD159" s="8" t="str">
        <f>IFERROR(IF(SEARCH("SE",C159,1),_xlfn.IFNA(VLOOKUP(CONCATENATE(A159,"SE"),'ALL Conditions'!A:E,5,FALSE),"G")),"R")</f>
        <v>G</v>
      </c>
    </row>
    <row r="160" spans="1:30">
      <c r="A160" t="s">
        <v>391</v>
      </c>
      <c r="B160" t="s">
        <v>392</v>
      </c>
      <c r="D160" s="9" t="str">
        <f>VLOOKUP(LEN(A160),'Restriction length-level'!A:B,2,FALSE)</f>
        <v>Heading</v>
      </c>
      <c r="E160" s="8" t="str">
        <f>IFERROR(IF(SEARCH("AT",C160,1),_xlfn.IFNA(VLOOKUP(CONCATENATE(A160,"AT"),'ALL Conditions'!A:E,5,FALSE),"G")),"R")</f>
        <v>R</v>
      </c>
      <c r="F160" s="8" t="str">
        <f>IFERROR(IF(SEARCH("BE",C160,1),_xlfn.IFNA(VLOOKUP(CONCATENATE(A160,"BE"),'ALL Conditions'!A:E,5,FALSE),"G")),"R")</f>
        <v>R</v>
      </c>
      <c r="G160" s="8" t="str">
        <f>IFERROR(IF(SEARCH("BG",C160,1),_xlfn.IFNA(VLOOKUP(CONCATENATE(A160,"BG"),'ALL Conditions'!A:E,5,FALSE),"G")),"R")</f>
        <v>R</v>
      </c>
      <c r="H160" s="8" t="str">
        <f>IFERROR(IF(SEARCH("HR",C160,1),_xlfn.IFNA(VLOOKUP(CONCATENATE(A160,"HR"),'ALL Conditions'!A:E,5,FALSE),"G")),"R")</f>
        <v>R</v>
      </c>
      <c r="I160" s="8" t="str">
        <f>IFERROR(IF(SEARCH("CZ",C160,1),_xlfn.IFNA(VLOOKUP(CONCATENATE(A160,"CZ"),'ALL Conditions'!A:E,5,FALSE),"G")),"R")</f>
        <v>R</v>
      </c>
      <c r="J160" s="8" t="str">
        <f>IFERROR(IF(SEARCH("DK",C160,1),_xlfn.IFNA(VLOOKUP(CONCATENATE(A160,"DK"),'ALL Conditions'!A:E,5,FALSE),"G")),"R")</f>
        <v>R</v>
      </c>
      <c r="K160" s="8" t="str">
        <f>IFERROR(IF(SEARCH("EE",C160,1),_xlfn.IFNA(VLOOKUP(CONCATENATE(A160,"EE"),'ALL Conditions'!A:E,5,FALSE),"G")),"R")</f>
        <v>R</v>
      </c>
      <c r="L160" s="8" t="str">
        <f>IFERROR(IF(SEARCH("FI",C160,1),_xlfn.IFNA(VLOOKUP(CONCATENATE(A160,"FI"),'ALL Conditions'!A:E,5,FALSE),"G")),"R")</f>
        <v>R</v>
      </c>
      <c r="M160" s="8" t="str">
        <f>IFERROR(IF(SEARCH("FR",C160,1),_xlfn.IFNA(VLOOKUP(CONCATENATE(A160,"FR"),'ALL Conditions'!A:E,5,FALSE),"G")),"R")</f>
        <v>R</v>
      </c>
      <c r="N160" s="8" t="str">
        <f>IFERROR(IF(SEARCH("DE",C160,1),_xlfn.IFNA(VLOOKUP(CONCATENATE(A160,"DE"),'ALL Conditions'!A:E,5,FALSE),"G")),"R")</f>
        <v>R</v>
      </c>
      <c r="O160" s="8" t="str">
        <f>IFERROR(IF(SEARCH("GR",C160,1),_xlfn.IFNA(VLOOKUP(CONCATENATE(A160,"GR"),'ALL Conditions'!A:E,5,FALSE),"G")),"R")</f>
        <v>R</v>
      </c>
      <c r="P160" s="8" t="str">
        <f>IFERROR(IF(SEARCH("HU",C160,1),_xlfn.IFNA(VLOOKUP(CONCATENATE(A160,"HU"),'ALL Conditions'!A:E,5,FALSE),"G")),"R")</f>
        <v>R</v>
      </c>
      <c r="Q160" s="8" t="str">
        <f>IFERROR(IF(SEARCH("IE",C160,1),_xlfn.IFNA(VLOOKUP(CONCATENATE(A160,"IE"),'ALL Conditions'!A:E,5,FALSE),"G")),"R")</f>
        <v>R</v>
      </c>
      <c r="R160" s="8" t="str">
        <f>IFERROR(IF(SEARCH("IT",C160,1),_xlfn.IFNA(VLOOKUP(CONCATENATE(A160,"IT"),'ALL Conditions'!A:E,5,FALSE),"G")),"R")</f>
        <v>R</v>
      </c>
      <c r="S160" s="8" t="str">
        <f>IFERROR(IF(SEARCH("LV",C160,1),_xlfn.IFNA(VLOOKUP(CONCATENATE(A160,"LV"),'ALL Conditions'!A:E,5,FALSE),"G")),"R")</f>
        <v>R</v>
      </c>
      <c r="T160" s="8" t="str">
        <f>IFERROR(IF(SEARCH("LT",C160,1),_xlfn.IFNA(VLOOKUP(CONCATENATE(A160,"LT"),'ALL Conditions'!A:E,5,FALSE),"G")),"R")</f>
        <v>R</v>
      </c>
      <c r="U160" s="8" t="str">
        <f>IFERROR(IF(SEARCH("LU",C160,1),_xlfn.IFNA(VLOOKUP(CONCATENATE(A160,"LU"),'ALL Conditions'!A:E,5,FALSE),"G")),"R")</f>
        <v>R</v>
      </c>
      <c r="V160" s="8" t="str">
        <f>IFERROR(IF(SEARCH("MT",C160,1),_xlfn.IFNA(VLOOKUP(CONCATENATE(A160,"MT"),'ALL Conditions'!A:E,5,FALSE),"G")),"R")</f>
        <v>R</v>
      </c>
      <c r="W160" s="8" t="str">
        <f>IFERROR(IF(SEARCH("NL",C160,1),_xlfn.IFNA(VLOOKUP(CONCATENATE(A160,"NL"),'ALL Conditions'!A:E,5,FALSE),"G")),"R")</f>
        <v>R</v>
      </c>
      <c r="X160" s="8" t="str">
        <f>IFERROR(IF(SEARCH("PL",C160,1),_xlfn.IFNA(VLOOKUP(CONCATENATE(A160,"PL"),'ALL Conditions'!A:E,5,FALSE),"G")),"R")</f>
        <v>R</v>
      </c>
      <c r="Y160" s="8" t="str">
        <f>IFERROR(IF(SEARCH("PT",C160,1),_xlfn.IFNA(VLOOKUP(CONCATENATE(A160,"PT"),'ALL Conditions'!A:E,5,FALSE),"G")),"R")</f>
        <v>R</v>
      </c>
      <c r="Z160" s="8" t="str">
        <f>IFERROR(IF(SEARCH("RO",C160,1),_xlfn.IFNA(VLOOKUP(CONCATENATE(A160,"RO"),'ALL Conditions'!A:E,5,FALSE),"G")),"R")</f>
        <v>R</v>
      </c>
      <c r="AA160" s="8" t="str">
        <f>IFERROR(IF(SEARCH("SK",C160,1),_xlfn.IFNA(VLOOKUP(CONCATENATE(A160,"SK"),'ALL Conditions'!A:E,5,FALSE),"G")),"R")</f>
        <v>R</v>
      </c>
      <c r="AB160" s="8" t="str">
        <f>IFERROR(IF(SEARCH("SI",C160,1),_xlfn.IFNA(VLOOKUP(CONCATENATE(A160,"SI"),'ALL Conditions'!A:E,5,FALSE),"G")),"R")</f>
        <v>R</v>
      </c>
      <c r="AC160" s="8" t="str">
        <f>IFERROR(IF(SEARCH("ES",C160,1),_xlfn.IFNA(VLOOKUP(CONCATENATE(A160,"ES"),'ALL Conditions'!A:E,5,FALSE),"G")),"R")</f>
        <v>R</v>
      </c>
      <c r="AD160" s="8" t="str">
        <f>IFERROR(IF(SEARCH("SE",C160,1),_xlfn.IFNA(VLOOKUP(CONCATENATE(A160,"SE"),'ALL Conditions'!A:E,5,FALSE),"G")),"R")</f>
        <v>R</v>
      </c>
    </row>
    <row r="161" spans="1:30">
      <c r="A161" t="s">
        <v>393</v>
      </c>
      <c r="B161" t="s">
        <v>394</v>
      </c>
      <c r="D161" s="9" t="str">
        <f>VLOOKUP(LEN(A161),'Restriction length-level'!A:B,2,FALSE)</f>
        <v>Heading</v>
      </c>
      <c r="E161" s="8" t="str">
        <f>IFERROR(IF(SEARCH("AT",C161,1),_xlfn.IFNA(VLOOKUP(CONCATENATE(A161,"AT"),'ALL Conditions'!A:E,5,FALSE),"G")),"R")</f>
        <v>R</v>
      </c>
      <c r="F161" s="8" t="str">
        <f>IFERROR(IF(SEARCH("BE",C161,1),_xlfn.IFNA(VLOOKUP(CONCATENATE(A161,"BE"),'ALL Conditions'!A:E,5,FALSE),"G")),"R")</f>
        <v>R</v>
      </c>
      <c r="G161" s="8" t="str">
        <f>IFERROR(IF(SEARCH("BG",C161,1),_xlfn.IFNA(VLOOKUP(CONCATENATE(A161,"BG"),'ALL Conditions'!A:E,5,FALSE),"G")),"R")</f>
        <v>R</v>
      </c>
      <c r="H161" s="8" t="str">
        <f>IFERROR(IF(SEARCH("HR",C161,1),_xlfn.IFNA(VLOOKUP(CONCATENATE(A161,"HR"),'ALL Conditions'!A:E,5,FALSE),"G")),"R")</f>
        <v>R</v>
      </c>
      <c r="I161" s="8" t="str">
        <f>IFERROR(IF(SEARCH("CZ",C161,1),_xlfn.IFNA(VLOOKUP(CONCATENATE(A161,"CZ"),'ALL Conditions'!A:E,5,FALSE),"G")),"R")</f>
        <v>R</v>
      </c>
      <c r="J161" s="8" t="str">
        <f>IFERROR(IF(SEARCH("DK",C161,1),_xlfn.IFNA(VLOOKUP(CONCATENATE(A161,"DK"),'ALL Conditions'!A:E,5,FALSE),"G")),"R")</f>
        <v>R</v>
      </c>
      <c r="K161" s="8" t="str">
        <f>IFERROR(IF(SEARCH("EE",C161,1),_xlfn.IFNA(VLOOKUP(CONCATENATE(A161,"EE"),'ALL Conditions'!A:E,5,FALSE),"G")),"R")</f>
        <v>R</v>
      </c>
      <c r="L161" s="8" t="str">
        <f>IFERROR(IF(SEARCH("FI",C161,1),_xlfn.IFNA(VLOOKUP(CONCATENATE(A161,"FI"),'ALL Conditions'!A:E,5,FALSE),"G")),"R")</f>
        <v>R</v>
      </c>
      <c r="M161" s="8" t="str">
        <f>IFERROR(IF(SEARCH("FR",C161,1),_xlfn.IFNA(VLOOKUP(CONCATENATE(A161,"FR"),'ALL Conditions'!A:E,5,FALSE),"G")),"R")</f>
        <v>R</v>
      </c>
      <c r="N161" s="8" t="str">
        <f>IFERROR(IF(SEARCH("DE",C161,1),_xlfn.IFNA(VLOOKUP(CONCATENATE(A161,"DE"),'ALL Conditions'!A:E,5,FALSE),"G")),"R")</f>
        <v>R</v>
      </c>
      <c r="O161" s="8" t="str">
        <f>IFERROR(IF(SEARCH("GR",C161,1),_xlfn.IFNA(VLOOKUP(CONCATENATE(A161,"GR"),'ALL Conditions'!A:E,5,FALSE),"G")),"R")</f>
        <v>R</v>
      </c>
      <c r="P161" s="8" t="str">
        <f>IFERROR(IF(SEARCH("HU",C161,1),_xlfn.IFNA(VLOOKUP(CONCATENATE(A161,"HU"),'ALL Conditions'!A:E,5,FALSE),"G")),"R")</f>
        <v>R</v>
      </c>
      <c r="Q161" s="8" t="str">
        <f>IFERROR(IF(SEARCH("IE",C161,1),_xlfn.IFNA(VLOOKUP(CONCATENATE(A161,"IE"),'ALL Conditions'!A:E,5,FALSE),"G")),"R")</f>
        <v>R</v>
      </c>
      <c r="R161" s="8" t="str">
        <f>IFERROR(IF(SEARCH("IT",C161,1),_xlfn.IFNA(VLOOKUP(CONCATENATE(A161,"IT"),'ALL Conditions'!A:E,5,FALSE),"G")),"R")</f>
        <v>R</v>
      </c>
      <c r="S161" s="8" t="str">
        <f>IFERROR(IF(SEARCH("LV",C161,1),_xlfn.IFNA(VLOOKUP(CONCATENATE(A161,"LV"),'ALL Conditions'!A:E,5,FALSE),"G")),"R")</f>
        <v>R</v>
      </c>
      <c r="T161" s="8" t="str">
        <f>IFERROR(IF(SEARCH("LT",C161,1),_xlfn.IFNA(VLOOKUP(CONCATENATE(A161,"LT"),'ALL Conditions'!A:E,5,FALSE),"G")),"R")</f>
        <v>R</v>
      </c>
      <c r="U161" s="8" t="str">
        <f>IFERROR(IF(SEARCH("LU",C161,1),_xlfn.IFNA(VLOOKUP(CONCATENATE(A161,"LU"),'ALL Conditions'!A:E,5,FALSE),"G")),"R")</f>
        <v>R</v>
      </c>
      <c r="V161" s="8" t="str">
        <f>IFERROR(IF(SEARCH("MT",C161,1),_xlfn.IFNA(VLOOKUP(CONCATENATE(A161,"MT"),'ALL Conditions'!A:E,5,FALSE),"G")),"R")</f>
        <v>R</v>
      </c>
      <c r="W161" s="8" t="str">
        <f>IFERROR(IF(SEARCH("NL",C161,1),_xlfn.IFNA(VLOOKUP(CONCATENATE(A161,"NL"),'ALL Conditions'!A:E,5,FALSE),"G")),"R")</f>
        <v>R</v>
      </c>
      <c r="X161" s="8" t="str">
        <f>IFERROR(IF(SEARCH("PL",C161,1),_xlfn.IFNA(VLOOKUP(CONCATENATE(A161,"PL"),'ALL Conditions'!A:E,5,FALSE),"G")),"R")</f>
        <v>R</v>
      </c>
      <c r="Y161" s="8" t="str">
        <f>IFERROR(IF(SEARCH("PT",C161,1),_xlfn.IFNA(VLOOKUP(CONCATENATE(A161,"PT"),'ALL Conditions'!A:E,5,FALSE),"G")),"R")</f>
        <v>R</v>
      </c>
      <c r="Z161" s="8" t="str">
        <f>IFERROR(IF(SEARCH("RO",C161,1),_xlfn.IFNA(VLOOKUP(CONCATENATE(A161,"RO"),'ALL Conditions'!A:E,5,FALSE),"G")),"R")</f>
        <v>R</v>
      </c>
      <c r="AA161" s="8" t="str">
        <f>IFERROR(IF(SEARCH("SK",C161,1),_xlfn.IFNA(VLOOKUP(CONCATENATE(A161,"SK"),'ALL Conditions'!A:E,5,FALSE),"G")),"R")</f>
        <v>R</v>
      </c>
      <c r="AB161" s="8" t="str">
        <f>IFERROR(IF(SEARCH("SI",C161,1),_xlfn.IFNA(VLOOKUP(CONCATENATE(A161,"SI"),'ALL Conditions'!A:E,5,FALSE),"G")),"R")</f>
        <v>R</v>
      </c>
      <c r="AC161" s="8" t="str">
        <f>IFERROR(IF(SEARCH("ES",C161,1),_xlfn.IFNA(VLOOKUP(CONCATENATE(A161,"ES"),'ALL Conditions'!A:E,5,FALSE),"G")),"R")</f>
        <v>R</v>
      </c>
      <c r="AD161" s="8" t="str">
        <f>IFERROR(IF(SEARCH("SE",C161,1),_xlfn.IFNA(VLOOKUP(CONCATENATE(A161,"SE"),'ALL Conditions'!A:E,5,FALSE),"G")),"R")</f>
        <v>R</v>
      </c>
    </row>
    <row r="162" spans="1:30">
      <c r="A162" t="s">
        <v>395</v>
      </c>
      <c r="B162" t="s">
        <v>396</v>
      </c>
      <c r="D162" s="9" t="str">
        <f>VLOOKUP(LEN(A162),'Restriction length-level'!A:B,2,FALSE)</f>
        <v>Heading</v>
      </c>
      <c r="E162" s="8" t="str">
        <f>IFERROR(IF(SEARCH("AT",C162,1),_xlfn.IFNA(VLOOKUP(CONCATENATE(A162,"AT"),'ALL Conditions'!A:E,5,FALSE),"G")),"R")</f>
        <v>R</v>
      </c>
      <c r="F162" s="8" t="str">
        <f>IFERROR(IF(SEARCH("BE",C162,1),_xlfn.IFNA(VLOOKUP(CONCATENATE(A162,"BE"),'ALL Conditions'!A:E,5,FALSE),"G")),"R")</f>
        <v>R</v>
      </c>
      <c r="G162" s="8" t="str">
        <f>IFERROR(IF(SEARCH("BG",C162,1),_xlfn.IFNA(VLOOKUP(CONCATENATE(A162,"BG"),'ALL Conditions'!A:E,5,FALSE),"G")),"R")</f>
        <v>R</v>
      </c>
      <c r="H162" s="8" t="str">
        <f>IFERROR(IF(SEARCH("HR",C162,1),_xlfn.IFNA(VLOOKUP(CONCATENATE(A162,"HR"),'ALL Conditions'!A:E,5,FALSE),"G")),"R")</f>
        <v>R</v>
      </c>
      <c r="I162" s="8" t="str">
        <f>IFERROR(IF(SEARCH("CZ",C162,1),_xlfn.IFNA(VLOOKUP(CONCATENATE(A162,"CZ"),'ALL Conditions'!A:E,5,FALSE),"G")),"R")</f>
        <v>R</v>
      </c>
      <c r="J162" s="8" t="str">
        <f>IFERROR(IF(SEARCH("DK",C162,1),_xlfn.IFNA(VLOOKUP(CONCATENATE(A162,"DK"),'ALL Conditions'!A:E,5,FALSE),"G")),"R")</f>
        <v>R</v>
      </c>
      <c r="K162" s="8" t="str">
        <f>IFERROR(IF(SEARCH("EE",C162,1),_xlfn.IFNA(VLOOKUP(CONCATENATE(A162,"EE"),'ALL Conditions'!A:E,5,FALSE),"G")),"R")</f>
        <v>R</v>
      </c>
      <c r="L162" s="8" t="str">
        <f>IFERROR(IF(SEARCH("FI",C162,1),_xlfn.IFNA(VLOOKUP(CONCATENATE(A162,"FI"),'ALL Conditions'!A:E,5,FALSE),"G")),"R")</f>
        <v>R</v>
      </c>
      <c r="M162" s="8" t="str">
        <f>IFERROR(IF(SEARCH("FR",C162,1),_xlfn.IFNA(VLOOKUP(CONCATENATE(A162,"FR"),'ALL Conditions'!A:E,5,FALSE),"G")),"R")</f>
        <v>R</v>
      </c>
      <c r="N162" s="8" t="str">
        <f>IFERROR(IF(SEARCH("DE",C162,1),_xlfn.IFNA(VLOOKUP(CONCATENATE(A162,"DE"),'ALL Conditions'!A:E,5,FALSE),"G")),"R")</f>
        <v>R</v>
      </c>
      <c r="O162" s="8" t="str">
        <f>IFERROR(IF(SEARCH("GR",C162,1),_xlfn.IFNA(VLOOKUP(CONCATENATE(A162,"GR"),'ALL Conditions'!A:E,5,FALSE),"G")),"R")</f>
        <v>R</v>
      </c>
      <c r="P162" s="8" t="str">
        <f>IFERROR(IF(SEARCH("HU",C162,1),_xlfn.IFNA(VLOOKUP(CONCATENATE(A162,"HU"),'ALL Conditions'!A:E,5,FALSE),"G")),"R")</f>
        <v>R</v>
      </c>
      <c r="Q162" s="8" t="str">
        <f>IFERROR(IF(SEARCH("IE",C162,1),_xlfn.IFNA(VLOOKUP(CONCATENATE(A162,"IE"),'ALL Conditions'!A:E,5,FALSE),"G")),"R")</f>
        <v>R</v>
      </c>
      <c r="R162" s="8" t="str">
        <f>IFERROR(IF(SEARCH("IT",C162,1),_xlfn.IFNA(VLOOKUP(CONCATENATE(A162,"IT"),'ALL Conditions'!A:E,5,FALSE),"G")),"R")</f>
        <v>R</v>
      </c>
      <c r="S162" s="8" t="str">
        <f>IFERROR(IF(SEARCH("LV",C162,1),_xlfn.IFNA(VLOOKUP(CONCATENATE(A162,"LV"),'ALL Conditions'!A:E,5,FALSE),"G")),"R")</f>
        <v>R</v>
      </c>
      <c r="T162" s="8" t="str">
        <f>IFERROR(IF(SEARCH("LT",C162,1),_xlfn.IFNA(VLOOKUP(CONCATENATE(A162,"LT"),'ALL Conditions'!A:E,5,FALSE),"G")),"R")</f>
        <v>R</v>
      </c>
      <c r="U162" s="8" t="str">
        <f>IFERROR(IF(SEARCH("LU",C162,1),_xlfn.IFNA(VLOOKUP(CONCATENATE(A162,"LU"),'ALL Conditions'!A:E,5,FALSE),"G")),"R")</f>
        <v>R</v>
      </c>
      <c r="V162" s="8" t="str">
        <f>IFERROR(IF(SEARCH("MT",C162,1),_xlfn.IFNA(VLOOKUP(CONCATENATE(A162,"MT"),'ALL Conditions'!A:E,5,FALSE),"G")),"R")</f>
        <v>R</v>
      </c>
      <c r="W162" s="8" t="str">
        <f>IFERROR(IF(SEARCH("NL",C162,1),_xlfn.IFNA(VLOOKUP(CONCATENATE(A162,"NL"),'ALL Conditions'!A:E,5,FALSE),"G")),"R")</f>
        <v>R</v>
      </c>
      <c r="X162" s="8" t="str">
        <f>IFERROR(IF(SEARCH("PL",C162,1),_xlfn.IFNA(VLOOKUP(CONCATENATE(A162,"PL"),'ALL Conditions'!A:E,5,FALSE),"G")),"R")</f>
        <v>R</v>
      </c>
      <c r="Y162" s="8" t="str">
        <f>IFERROR(IF(SEARCH("PT",C162,1),_xlfn.IFNA(VLOOKUP(CONCATENATE(A162,"PT"),'ALL Conditions'!A:E,5,FALSE),"G")),"R")</f>
        <v>R</v>
      </c>
      <c r="Z162" s="8" t="str">
        <f>IFERROR(IF(SEARCH("RO",C162,1),_xlfn.IFNA(VLOOKUP(CONCATENATE(A162,"RO"),'ALL Conditions'!A:E,5,FALSE),"G")),"R")</f>
        <v>R</v>
      </c>
      <c r="AA162" s="8" t="str">
        <f>IFERROR(IF(SEARCH("SK",C162,1),_xlfn.IFNA(VLOOKUP(CONCATENATE(A162,"SK"),'ALL Conditions'!A:E,5,FALSE),"G")),"R")</f>
        <v>R</v>
      </c>
      <c r="AB162" s="8" t="str">
        <f>IFERROR(IF(SEARCH("SI",C162,1),_xlfn.IFNA(VLOOKUP(CONCATENATE(A162,"SI"),'ALL Conditions'!A:E,5,FALSE),"G")),"R")</f>
        <v>R</v>
      </c>
      <c r="AC162" s="8" t="str">
        <f>IFERROR(IF(SEARCH("ES",C162,1),_xlfn.IFNA(VLOOKUP(CONCATENATE(A162,"ES"),'ALL Conditions'!A:E,5,FALSE),"G")),"R")</f>
        <v>R</v>
      </c>
      <c r="AD162" s="8" t="str">
        <f>IFERROR(IF(SEARCH("SE",C162,1),_xlfn.IFNA(VLOOKUP(CONCATENATE(A162,"SE"),'ALL Conditions'!A:E,5,FALSE),"G")),"R")</f>
        <v>R</v>
      </c>
    </row>
    <row r="163" spans="1:30">
      <c r="A163" t="s">
        <v>397</v>
      </c>
      <c r="B163" t="s">
        <v>398</v>
      </c>
      <c r="D163" s="9" t="str">
        <f>VLOOKUP(LEN(A163),'Restriction length-level'!A:B,2,FALSE)</f>
        <v>Heading</v>
      </c>
      <c r="E163" s="8" t="str">
        <f>IFERROR(IF(SEARCH("AT",C163,1),_xlfn.IFNA(VLOOKUP(CONCATENATE(A163,"AT"),'ALL Conditions'!A:E,5,FALSE),"G")),"R")</f>
        <v>R</v>
      </c>
      <c r="F163" s="8" t="str">
        <f>IFERROR(IF(SEARCH("BE",C163,1),_xlfn.IFNA(VLOOKUP(CONCATENATE(A163,"BE"),'ALL Conditions'!A:E,5,FALSE),"G")),"R")</f>
        <v>R</v>
      </c>
      <c r="G163" s="8" t="str">
        <f>IFERROR(IF(SEARCH("BG",C163,1),_xlfn.IFNA(VLOOKUP(CONCATENATE(A163,"BG"),'ALL Conditions'!A:E,5,FALSE),"G")),"R")</f>
        <v>R</v>
      </c>
      <c r="H163" s="8" t="str">
        <f>IFERROR(IF(SEARCH("HR",C163,1),_xlfn.IFNA(VLOOKUP(CONCATENATE(A163,"HR"),'ALL Conditions'!A:E,5,FALSE),"G")),"R")</f>
        <v>R</v>
      </c>
      <c r="I163" s="8" t="str">
        <f>IFERROR(IF(SEARCH("CZ",C163,1),_xlfn.IFNA(VLOOKUP(CONCATENATE(A163,"CZ"),'ALL Conditions'!A:E,5,FALSE),"G")),"R")</f>
        <v>R</v>
      </c>
      <c r="J163" s="8" t="str">
        <f>IFERROR(IF(SEARCH("DK",C163,1),_xlfn.IFNA(VLOOKUP(CONCATENATE(A163,"DK"),'ALL Conditions'!A:E,5,FALSE),"G")),"R")</f>
        <v>R</v>
      </c>
      <c r="K163" s="8" t="str">
        <f>IFERROR(IF(SEARCH("EE",C163,1),_xlfn.IFNA(VLOOKUP(CONCATENATE(A163,"EE"),'ALL Conditions'!A:E,5,FALSE),"G")),"R")</f>
        <v>R</v>
      </c>
      <c r="L163" s="8" t="str">
        <f>IFERROR(IF(SEARCH("FI",C163,1),_xlfn.IFNA(VLOOKUP(CONCATENATE(A163,"FI"),'ALL Conditions'!A:E,5,FALSE),"G")),"R")</f>
        <v>R</v>
      </c>
      <c r="M163" s="8" t="str">
        <f>IFERROR(IF(SEARCH("FR",C163,1),_xlfn.IFNA(VLOOKUP(CONCATENATE(A163,"FR"),'ALL Conditions'!A:E,5,FALSE),"G")),"R")</f>
        <v>R</v>
      </c>
      <c r="N163" s="8" t="str">
        <f>IFERROR(IF(SEARCH("DE",C163,1),_xlfn.IFNA(VLOOKUP(CONCATENATE(A163,"DE"),'ALL Conditions'!A:E,5,FALSE),"G")),"R")</f>
        <v>R</v>
      </c>
      <c r="O163" s="8" t="str">
        <f>IFERROR(IF(SEARCH("GR",C163,1),_xlfn.IFNA(VLOOKUP(CONCATENATE(A163,"GR"),'ALL Conditions'!A:E,5,FALSE),"G")),"R")</f>
        <v>R</v>
      </c>
      <c r="P163" s="8" t="str">
        <f>IFERROR(IF(SEARCH("HU",C163,1),_xlfn.IFNA(VLOOKUP(CONCATENATE(A163,"HU"),'ALL Conditions'!A:E,5,FALSE),"G")),"R")</f>
        <v>R</v>
      </c>
      <c r="Q163" s="8" t="str">
        <f>IFERROR(IF(SEARCH("IE",C163,1),_xlfn.IFNA(VLOOKUP(CONCATENATE(A163,"IE"),'ALL Conditions'!A:E,5,FALSE),"G")),"R")</f>
        <v>R</v>
      </c>
      <c r="R163" s="8" t="str">
        <f>IFERROR(IF(SEARCH("IT",C163,1),_xlfn.IFNA(VLOOKUP(CONCATENATE(A163,"IT"),'ALL Conditions'!A:E,5,FALSE),"G")),"R")</f>
        <v>R</v>
      </c>
      <c r="S163" s="8" t="str">
        <f>IFERROR(IF(SEARCH("LV",C163,1),_xlfn.IFNA(VLOOKUP(CONCATENATE(A163,"LV"),'ALL Conditions'!A:E,5,FALSE),"G")),"R")</f>
        <v>R</v>
      </c>
      <c r="T163" s="8" t="str">
        <f>IFERROR(IF(SEARCH("LT",C163,1),_xlfn.IFNA(VLOOKUP(CONCATENATE(A163,"LT"),'ALL Conditions'!A:E,5,FALSE),"G")),"R")</f>
        <v>R</v>
      </c>
      <c r="U163" s="8" t="str">
        <f>IFERROR(IF(SEARCH("LU",C163,1),_xlfn.IFNA(VLOOKUP(CONCATENATE(A163,"LU"),'ALL Conditions'!A:E,5,FALSE),"G")),"R")</f>
        <v>R</v>
      </c>
      <c r="V163" s="8" t="str">
        <f>IFERROR(IF(SEARCH("MT",C163,1),_xlfn.IFNA(VLOOKUP(CONCATENATE(A163,"MT"),'ALL Conditions'!A:E,5,FALSE),"G")),"R")</f>
        <v>R</v>
      </c>
      <c r="W163" s="8" t="str">
        <f>IFERROR(IF(SEARCH("NL",C163,1),_xlfn.IFNA(VLOOKUP(CONCATENATE(A163,"NL"),'ALL Conditions'!A:E,5,FALSE),"G")),"R")</f>
        <v>R</v>
      </c>
      <c r="X163" s="8" t="str">
        <f>IFERROR(IF(SEARCH("PL",C163,1),_xlfn.IFNA(VLOOKUP(CONCATENATE(A163,"PL"),'ALL Conditions'!A:E,5,FALSE),"G")),"R")</f>
        <v>R</v>
      </c>
      <c r="Y163" s="8" t="str">
        <f>IFERROR(IF(SEARCH("PT",C163,1),_xlfn.IFNA(VLOOKUP(CONCATENATE(A163,"PT"),'ALL Conditions'!A:E,5,FALSE),"G")),"R")</f>
        <v>R</v>
      </c>
      <c r="Z163" s="8" t="str">
        <f>IFERROR(IF(SEARCH("RO",C163,1),_xlfn.IFNA(VLOOKUP(CONCATENATE(A163,"RO"),'ALL Conditions'!A:E,5,FALSE),"G")),"R")</f>
        <v>R</v>
      </c>
      <c r="AA163" s="8" t="str">
        <f>IFERROR(IF(SEARCH("SK",C163,1),_xlfn.IFNA(VLOOKUP(CONCATENATE(A163,"SK"),'ALL Conditions'!A:E,5,FALSE),"G")),"R")</f>
        <v>R</v>
      </c>
      <c r="AB163" s="8" t="str">
        <f>IFERROR(IF(SEARCH("SI",C163,1),_xlfn.IFNA(VLOOKUP(CONCATENATE(A163,"SI"),'ALL Conditions'!A:E,5,FALSE),"G")),"R")</f>
        <v>R</v>
      </c>
      <c r="AC163" s="8" t="str">
        <f>IFERROR(IF(SEARCH("ES",C163,1),_xlfn.IFNA(VLOOKUP(CONCATENATE(A163,"ES"),'ALL Conditions'!A:E,5,FALSE),"G")),"R")</f>
        <v>R</v>
      </c>
      <c r="AD163" s="8" t="str">
        <f>IFERROR(IF(SEARCH("SE",C163,1),_xlfn.IFNA(VLOOKUP(CONCATENATE(A163,"SE"),'ALL Conditions'!A:E,5,FALSE),"G")),"R")</f>
        <v>R</v>
      </c>
    </row>
    <row r="164" spans="1:30">
      <c r="A164" t="s">
        <v>399</v>
      </c>
      <c r="B164" t="s">
        <v>400</v>
      </c>
      <c r="D164" s="9" t="str">
        <f>VLOOKUP(LEN(A164),'Restriction length-level'!A:B,2,FALSE)</f>
        <v>Heading</v>
      </c>
      <c r="E164" s="8" t="str">
        <f>IFERROR(IF(SEARCH("AT",C164,1),_xlfn.IFNA(VLOOKUP(CONCATENATE(A164,"AT"),'ALL Conditions'!A:E,5,FALSE),"G")),"R")</f>
        <v>R</v>
      </c>
      <c r="F164" s="8" t="str">
        <f>IFERROR(IF(SEARCH("BE",C164,1),_xlfn.IFNA(VLOOKUP(CONCATENATE(A164,"BE"),'ALL Conditions'!A:E,5,FALSE),"G")),"R")</f>
        <v>R</v>
      </c>
      <c r="G164" s="8" t="str">
        <f>IFERROR(IF(SEARCH("BG",C164,1),_xlfn.IFNA(VLOOKUP(CONCATENATE(A164,"BG"),'ALL Conditions'!A:E,5,FALSE),"G")),"R")</f>
        <v>R</v>
      </c>
      <c r="H164" s="8" t="str">
        <f>IFERROR(IF(SEARCH("HR",C164,1),_xlfn.IFNA(VLOOKUP(CONCATENATE(A164,"HR"),'ALL Conditions'!A:E,5,FALSE),"G")),"R")</f>
        <v>R</v>
      </c>
      <c r="I164" s="8" t="str">
        <f>IFERROR(IF(SEARCH("CZ",C164,1),_xlfn.IFNA(VLOOKUP(CONCATENATE(A164,"CZ"),'ALL Conditions'!A:E,5,FALSE),"G")),"R")</f>
        <v>R</v>
      </c>
      <c r="J164" s="8" t="str">
        <f>IFERROR(IF(SEARCH("DK",C164,1),_xlfn.IFNA(VLOOKUP(CONCATENATE(A164,"DK"),'ALL Conditions'!A:E,5,FALSE),"G")),"R")</f>
        <v>R</v>
      </c>
      <c r="K164" s="8" t="str">
        <f>IFERROR(IF(SEARCH("EE",C164,1),_xlfn.IFNA(VLOOKUP(CONCATENATE(A164,"EE"),'ALL Conditions'!A:E,5,FALSE),"G")),"R")</f>
        <v>R</v>
      </c>
      <c r="L164" s="8" t="str">
        <f>IFERROR(IF(SEARCH("FI",C164,1),_xlfn.IFNA(VLOOKUP(CONCATENATE(A164,"FI"),'ALL Conditions'!A:E,5,FALSE),"G")),"R")</f>
        <v>R</v>
      </c>
      <c r="M164" s="8" t="str">
        <f>IFERROR(IF(SEARCH("FR",C164,1),_xlfn.IFNA(VLOOKUP(CONCATENATE(A164,"FR"),'ALL Conditions'!A:E,5,FALSE),"G")),"R")</f>
        <v>R</v>
      </c>
      <c r="N164" s="8" t="str">
        <f>IFERROR(IF(SEARCH("DE",C164,1),_xlfn.IFNA(VLOOKUP(CONCATENATE(A164,"DE"),'ALL Conditions'!A:E,5,FALSE),"G")),"R")</f>
        <v>R</v>
      </c>
      <c r="O164" s="8" t="str">
        <f>IFERROR(IF(SEARCH("GR",C164,1),_xlfn.IFNA(VLOOKUP(CONCATENATE(A164,"GR"),'ALL Conditions'!A:E,5,FALSE),"G")),"R")</f>
        <v>R</v>
      </c>
      <c r="P164" s="8" t="str">
        <f>IFERROR(IF(SEARCH("HU",C164,1),_xlfn.IFNA(VLOOKUP(CONCATENATE(A164,"HU"),'ALL Conditions'!A:E,5,FALSE),"G")),"R")</f>
        <v>R</v>
      </c>
      <c r="Q164" s="8" t="str">
        <f>IFERROR(IF(SEARCH("IE",C164,1),_xlfn.IFNA(VLOOKUP(CONCATENATE(A164,"IE"),'ALL Conditions'!A:E,5,FALSE),"G")),"R")</f>
        <v>R</v>
      </c>
      <c r="R164" s="8" t="str">
        <f>IFERROR(IF(SEARCH("IT",C164,1),_xlfn.IFNA(VLOOKUP(CONCATENATE(A164,"IT"),'ALL Conditions'!A:E,5,FALSE),"G")),"R")</f>
        <v>R</v>
      </c>
      <c r="S164" s="8" t="str">
        <f>IFERROR(IF(SEARCH("LV",C164,1),_xlfn.IFNA(VLOOKUP(CONCATENATE(A164,"LV"),'ALL Conditions'!A:E,5,FALSE),"G")),"R")</f>
        <v>R</v>
      </c>
      <c r="T164" s="8" t="str">
        <f>IFERROR(IF(SEARCH("LT",C164,1),_xlfn.IFNA(VLOOKUP(CONCATENATE(A164,"LT"),'ALL Conditions'!A:E,5,FALSE),"G")),"R")</f>
        <v>R</v>
      </c>
      <c r="U164" s="8" t="str">
        <f>IFERROR(IF(SEARCH("LU",C164,1),_xlfn.IFNA(VLOOKUP(CONCATENATE(A164,"LU"),'ALL Conditions'!A:E,5,FALSE),"G")),"R")</f>
        <v>R</v>
      </c>
      <c r="V164" s="8" t="str">
        <f>IFERROR(IF(SEARCH("MT",C164,1),_xlfn.IFNA(VLOOKUP(CONCATENATE(A164,"MT"),'ALL Conditions'!A:E,5,FALSE),"G")),"R")</f>
        <v>R</v>
      </c>
      <c r="W164" s="8" t="str">
        <f>IFERROR(IF(SEARCH("NL",C164,1),_xlfn.IFNA(VLOOKUP(CONCATENATE(A164,"NL"),'ALL Conditions'!A:E,5,FALSE),"G")),"R")</f>
        <v>R</v>
      </c>
      <c r="X164" s="8" t="str">
        <f>IFERROR(IF(SEARCH("PL",C164,1),_xlfn.IFNA(VLOOKUP(CONCATENATE(A164,"PL"),'ALL Conditions'!A:E,5,FALSE),"G")),"R")</f>
        <v>R</v>
      </c>
      <c r="Y164" s="8" t="str">
        <f>IFERROR(IF(SEARCH("PT",C164,1),_xlfn.IFNA(VLOOKUP(CONCATENATE(A164,"PT"),'ALL Conditions'!A:E,5,FALSE),"G")),"R")</f>
        <v>R</v>
      </c>
      <c r="Z164" s="8" t="str">
        <f>IFERROR(IF(SEARCH("RO",C164,1),_xlfn.IFNA(VLOOKUP(CONCATENATE(A164,"RO"),'ALL Conditions'!A:E,5,FALSE),"G")),"R")</f>
        <v>R</v>
      </c>
      <c r="AA164" s="8" t="str">
        <f>IFERROR(IF(SEARCH("SK",C164,1),_xlfn.IFNA(VLOOKUP(CONCATENATE(A164,"SK"),'ALL Conditions'!A:E,5,FALSE),"G")),"R")</f>
        <v>R</v>
      </c>
      <c r="AB164" s="8" t="str">
        <f>IFERROR(IF(SEARCH("SI",C164,1),_xlfn.IFNA(VLOOKUP(CONCATENATE(A164,"SI"),'ALL Conditions'!A:E,5,FALSE),"G")),"R")</f>
        <v>R</v>
      </c>
      <c r="AC164" s="8" t="str">
        <f>IFERROR(IF(SEARCH("ES",C164,1),_xlfn.IFNA(VLOOKUP(CONCATENATE(A164,"ES"),'ALL Conditions'!A:E,5,FALSE),"G")),"R")</f>
        <v>R</v>
      </c>
      <c r="AD164" s="8" t="str">
        <f>IFERROR(IF(SEARCH("SE",C164,1),_xlfn.IFNA(VLOOKUP(CONCATENATE(A164,"SE"),'ALL Conditions'!A:E,5,FALSE),"G")),"R")</f>
        <v>R</v>
      </c>
    </row>
    <row r="165" spans="1:30">
      <c r="A165" t="s">
        <v>401</v>
      </c>
      <c r="B165" t="s">
        <v>402</v>
      </c>
      <c r="D165" s="9" t="str">
        <f>VLOOKUP(LEN(A165),'Restriction length-level'!A:B,2,FALSE)</f>
        <v>Chapter</v>
      </c>
      <c r="E165" s="8" t="str">
        <f>IFERROR(IF(SEARCH("AT",C165,1),_xlfn.IFNA(VLOOKUP(CONCATENATE(A165,"AT"),'ALL Conditions'!A:E,5,FALSE),"G")),"R")</f>
        <v>R</v>
      </c>
      <c r="F165" s="8" t="str">
        <f>IFERROR(IF(SEARCH("BE",C165,1),_xlfn.IFNA(VLOOKUP(CONCATENATE(A165,"BE"),'ALL Conditions'!A:E,5,FALSE),"G")),"R")</f>
        <v>R</v>
      </c>
      <c r="G165" s="8" t="str">
        <f>IFERROR(IF(SEARCH("BG",C165,1),_xlfn.IFNA(VLOOKUP(CONCATENATE(A165,"BG"),'ALL Conditions'!A:E,5,FALSE),"G")),"R")</f>
        <v>R</v>
      </c>
      <c r="H165" s="8" t="str">
        <f>IFERROR(IF(SEARCH("HR",C165,1),_xlfn.IFNA(VLOOKUP(CONCATENATE(A165,"HR"),'ALL Conditions'!A:E,5,FALSE),"G")),"R")</f>
        <v>R</v>
      </c>
      <c r="I165" s="8" t="str">
        <f>IFERROR(IF(SEARCH("CZ",C165,1),_xlfn.IFNA(VLOOKUP(CONCATENATE(A165,"CZ"),'ALL Conditions'!A:E,5,FALSE),"G")),"R")</f>
        <v>R</v>
      </c>
      <c r="J165" s="8" t="str">
        <f>IFERROR(IF(SEARCH("DK",C165,1),_xlfn.IFNA(VLOOKUP(CONCATENATE(A165,"DK"),'ALL Conditions'!A:E,5,FALSE),"G")),"R")</f>
        <v>R</v>
      </c>
      <c r="K165" s="8" t="str">
        <f>IFERROR(IF(SEARCH("EE",C165,1),_xlfn.IFNA(VLOOKUP(CONCATENATE(A165,"EE"),'ALL Conditions'!A:E,5,FALSE),"G")),"R")</f>
        <v>R</v>
      </c>
      <c r="L165" s="8" t="str">
        <f>IFERROR(IF(SEARCH("FI",C165,1),_xlfn.IFNA(VLOOKUP(CONCATENATE(A165,"FI"),'ALL Conditions'!A:E,5,FALSE),"G")),"R")</f>
        <v>R</v>
      </c>
      <c r="M165" s="8" t="str">
        <f>IFERROR(IF(SEARCH("FR",C165,1),_xlfn.IFNA(VLOOKUP(CONCATENATE(A165,"FR"),'ALL Conditions'!A:E,5,FALSE),"G")),"R")</f>
        <v>R</v>
      </c>
      <c r="N165" s="8" t="str">
        <f>IFERROR(IF(SEARCH("DE",C165,1),_xlfn.IFNA(VLOOKUP(CONCATENATE(A165,"DE"),'ALL Conditions'!A:E,5,FALSE),"G")),"R")</f>
        <v>R</v>
      </c>
      <c r="O165" s="8" t="str">
        <f>IFERROR(IF(SEARCH("GR",C165,1),_xlfn.IFNA(VLOOKUP(CONCATENATE(A165,"GR"),'ALL Conditions'!A:E,5,FALSE),"G")),"R")</f>
        <v>R</v>
      </c>
      <c r="P165" s="8" t="str">
        <f>IFERROR(IF(SEARCH("HU",C165,1),_xlfn.IFNA(VLOOKUP(CONCATENATE(A165,"HU"),'ALL Conditions'!A:E,5,FALSE),"G")),"R")</f>
        <v>R</v>
      </c>
      <c r="Q165" s="8" t="str">
        <f>IFERROR(IF(SEARCH("IE",C165,1),_xlfn.IFNA(VLOOKUP(CONCATENATE(A165,"IE"),'ALL Conditions'!A:E,5,FALSE),"G")),"R")</f>
        <v>R</v>
      </c>
      <c r="R165" s="8" t="str">
        <f>IFERROR(IF(SEARCH("IT",C165,1),_xlfn.IFNA(VLOOKUP(CONCATENATE(A165,"IT"),'ALL Conditions'!A:E,5,FALSE),"G")),"R")</f>
        <v>R</v>
      </c>
      <c r="S165" s="8" t="str">
        <f>IFERROR(IF(SEARCH("LV",C165,1),_xlfn.IFNA(VLOOKUP(CONCATENATE(A165,"LV"),'ALL Conditions'!A:E,5,FALSE),"G")),"R")</f>
        <v>R</v>
      </c>
      <c r="T165" s="8" t="str">
        <f>IFERROR(IF(SEARCH("LT",C165,1),_xlfn.IFNA(VLOOKUP(CONCATENATE(A165,"LT"),'ALL Conditions'!A:E,5,FALSE),"G")),"R")</f>
        <v>R</v>
      </c>
      <c r="U165" s="8" t="str">
        <f>IFERROR(IF(SEARCH("LU",C165,1),_xlfn.IFNA(VLOOKUP(CONCATENATE(A165,"LU"),'ALL Conditions'!A:E,5,FALSE),"G")),"R")</f>
        <v>R</v>
      </c>
      <c r="V165" s="8" t="str">
        <f>IFERROR(IF(SEARCH("MT",C165,1),_xlfn.IFNA(VLOOKUP(CONCATENATE(A165,"MT"),'ALL Conditions'!A:E,5,FALSE),"G")),"R")</f>
        <v>R</v>
      </c>
      <c r="W165" s="8" t="str">
        <f>IFERROR(IF(SEARCH("NL",C165,1),_xlfn.IFNA(VLOOKUP(CONCATENATE(A165,"NL"),'ALL Conditions'!A:E,5,FALSE),"G")),"R")</f>
        <v>R</v>
      </c>
      <c r="X165" s="8" t="str">
        <f>IFERROR(IF(SEARCH("PL",C165,1),_xlfn.IFNA(VLOOKUP(CONCATENATE(A165,"PL"),'ALL Conditions'!A:E,5,FALSE),"G")),"R")</f>
        <v>R</v>
      </c>
      <c r="Y165" s="8" t="str">
        <f>IFERROR(IF(SEARCH("PT",C165,1),_xlfn.IFNA(VLOOKUP(CONCATENATE(A165,"PT"),'ALL Conditions'!A:E,5,FALSE),"G")),"R")</f>
        <v>R</v>
      </c>
      <c r="Z165" s="8" t="str">
        <f>IFERROR(IF(SEARCH("RO",C165,1),_xlfn.IFNA(VLOOKUP(CONCATENATE(A165,"RO"),'ALL Conditions'!A:E,5,FALSE),"G")),"R")</f>
        <v>R</v>
      </c>
      <c r="AA165" s="8" t="str">
        <f>IFERROR(IF(SEARCH("SK",C165,1),_xlfn.IFNA(VLOOKUP(CONCATENATE(A165,"SK"),'ALL Conditions'!A:E,5,FALSE),"G")),"R")</f>
        <v>R</v>
      </c>
      <c r="AB165" s="8" t="str">
        <f>IFERROR(IF(SEARCH("SI",C165,1),_xlfn.IFNA(VLOOKUP(CONCATENATE(A165,"SI"),'ALL Conditions'!A:E,5,FALSE),"G")),"R")</f>
        <v>R</v>
      </c>
      <c r="AC165" s="8" t="str">
        <f>IFERROR(IF(SEARCH("ES",C165,1),_xlfn.IFNA(VLOOKUP(CONCATENATE(A165,"ES"),'ALL Conditions'!A:E,5,FALSE),"G")),"R")</f>
        <v>R</v>
      </c>
      <c r="AD165" s="8" t="str">
        <f>IFERROR(IF(SEARCH("SE",C165,1),_xlfn.IFNA(VLOOKUP(CONCATENATE(A165,"SE"),'ALL Conditions'!A:E,5,FALSE),"G")),"R")</f>
        <v>R</v>
      </c>
    </row>
    <row r="166" spans="1:30">
      <c r="A166" t="s">
        <v>403</v>
      </c>
      <c r="B166" t="s">
        <v>404</v>
      </c>
      <c r="C166" t="s">
        <v>39</v>
      </c>
      <c r="D166" s="9" t="str">
        <f>VLOOKUP(LEN(A166),'Restriction length-level'!A:B,2,FALSE)</f>
        <v>Commodity Code</v>
      </c>
      <c r="E166" s="8" t="str">
        <f>IFERROR(IF(SEARCH("AT",C166,1),_xlfn.IFNA(VLOOKUP(CONCATENATE(A166,"AT"),'ALL Conditions'!A:E,5,FALSE),"G")),"R")</f>
        <v>G</v>
      </c>
      <c r="F166" s="8" t="str">
        <f>IFERROR(IF(SEARCH("BE",C166,1),_xlfn.IFNA(VLOOKUP(CONCATENATE(A166,"BE"),'ALL Conditions'!A:E,5,FALSE),"G")),"R")</f>
        <v>G</v>
      </c>
      <c r="G166" s="8" t="str">
        <f>IFERROR(IF(SEARCH("BG",C166,1),_xlfn.IFNA(VLOOKUP(CONCATENATE(A166,"BG"),'ALL Conditions'!A:E,5,FALSE),"G")),"R")</f>
        <v>G</v>
      </c>
      <c r="H166" s="8" t="str">
        <f>IFERROR(IF(SEARCH("HR",C166,1),_xlfn.IFNA(VLOOKUP(CONCATENATE(A166,"HR"),'ALL Conditions'!A:E,5,FALSE),"G")),"R")</f>
        <v>G</v>
      </c>
      <c r="I166" s="8" t="str">
        <f>IFERROR(IF(SEARCH("CZ",C166,1),_xlfn.IFNA(VLOOKUP(CONCATENATE(A166,"CZ"),'ALL Conditions'!A:E,5,FALSE),"G")),"R")</f>
        <v>G</v>
      </c>
      <c r="J166" s="8" t="str">
        <f>IFERROR(IF(SEARCH("DK",C166,1),_xlfn.IFNA(VLOOKUP(CONCATENATE(A166,"DK"),'ALL Conditions'!A:E,5,FALSE),"G")),"R")</f>
        <v>G</v>
      </c>
      <c r="K166" s="8" t="str">
        <f>IFERROR(IF(SEARCH("EE",C166,1),_xlfn.IFNA(VLOOKUP(CONCATENATE(A166,"EE"),'ALL Conditions'!A:E,5,FALSE),"G")),"R")</f>
        <v>G</v>
      </c>
      <c r="L166" s="8" t="str">
        <f>IFERROR(IF(SEARCH("FI",C166,1),_xlfn.IFNA(VLOOKUP(CONCATENATE(A166,"FI"),'ALL Conditions'!A:E,5,FALSE),"G")),"R")</f>
        <v>G</v>
      </c>
      <c r="M166" s="8" t="str">
        <f>IFERROR(IF(SEARCH("FR",C166,1),_xlfn.IFNA(VLOOKUP(CONCATENATE(A166,"FR"),'ALL Conditions'!A:E,5,FALSE),"G")),"R")</f>
        <v>G</v>
      </c>
      <c r="N166" s="8" t="str">
        <f>IFERROR(IF(SEARCH("DE",C166,1),_xlfn.IFNA(VLOOKUP(CONCATENATE(A166,"DE"),'ALL Conditions'!A:E,5,FALSE),"G")),"R")</f>
        <v>G</v>
      </c>
      <c r="O166" s="8" t="str">
        <f>IFERROR(IF(SEARCH("GR",C166,1),_xlfn.IFNA(VLOOKUP(CONCATENATE(A166,"GR"),'ALL Conditions'!A:E,5,FALSE),"G")),"R")</f>
        <v>G</v>
      </c>
      <c r="P166" s="8" t="str">
        <f>IFERROR(IF(SEARCH("HU",C166,1),_xlfn.IFNA(VLOOKUP(CONCATENATE(A166,"HU"),'ALL Conditions'!A:E,5,FALSE),"G")),"R")</f>
        <v>G</v>
      </c>
      <c r="Q166" s="8" t="str">
        <f>IFERROR(IF(SEARCH("IE",C166,1),_xlfn.IFNA(VLOOKUP(CONCATENATE(A166,"IE"),'ALL Conditions'!A:E,5,FALSE),"G")),"R")</f>
        <v>G</v>
      </c>
      <c r="R166" s="8" t="str">
        <f>IFERROR(IF(SEARCH("IT",C166,1),_xlfn.IFNA(VLOOKUP(CONCATENATE(A166,"IT"),'ALL Conditions'!A:E,5,FALSE),"G")),"R")</f>
        <v>G</v>
      </c>
      <c r="S166" s="8" t="str">
        <f>IFERROR(IF(SEARCH("LV",C166,1),_xlfn.IFNA(VLOOKUP(CONCATENATE(A166,"LV"),'ALL Conditions'!A:E,5,FALSE),"G")),"R")</f>
        <v>G</v>
      </c>
      <c r="T166" s="8" t="str">
        <f>IFERROR(IF(SEARCH("LT",C166,1),_xlfn.IFNA(VLOOKUP(CONCATENATE(A166,"LT"),'ALL Conditions'!A:E,5,FALSE),"G")),"R")</f>
        <v>G</v>
      </c>
      <c r="U166" s="8" t="str">
        <f>IFERROR(IF(SEARCH("LU",C166,1),_xlfn.IFNA(VLOOKUP(CONCATENATE(A166,"LU"),'ALL Conditions'!A:E,5,FALSE),"G")),"R")</f>
        <v>G</v>
      </c>
      <c r="V166" s="8" t="str">
        <f>IFERROR(IF(SEARCH("MT",C166,1),_xlfn.IFNA(VLOOKUP(CONCATENATE(A166,"MT"),'ALL Conditions'!A:E,5,FALSE),"G")),"R")</f>
        <v>G</v>
      </c>
      <c r="W166" s="8" t="str">
        <f>IFERROR(IF(SEARCH("NL",C166,1),_xlfn.IFNA(VLOOKUP(CONCATENATE(A166,"NL"),'ALL Conditions'!A:E,5,FALSE),"G")),"R")</f>
        <v>G</v>
      </c>
      <c r="X166" s="8" t="str">
        <f>IFERROR(IF(SEARCH("PL",C166,1),_xlfn.IFNA(VLOOKUP(CONCATENATE(A166,"PL"),'ALL Conditions'!A:E,5,FALSE),"G")),"R")</f>
        <v>G</v>
      </c>
      <c r="Y166" s="8" t="str">
        <f>IFERROR(IF(SEARCH("PT",C166,1),_xlfn.IFNA(VLOOKUP(CONCATENATE(A166,"PT"),'ALL Conditions'!A:E,5,FALSE),"G")),"R")</f>
        <v>G</v>
      </c>
      <c r="Z166" s="8" t="str">
        <f>IFERROR(IF(SEARCH("RO",C166,1),_xlfn.IFNA(VLOOKUP(CONCATENATE(A166,"RO"),'ALL Conditions'!A:E,5,FALSE),"G")),"R")</f>
        <v>G</v>
      </c>
      <c r="AA166" s="8" t="str">
        <f>IFERROR(IF(SEARCH("SK",C166,1),_xlfn.IFNA(VLOOKUP(CONCATENATE(A166,"SK"),'ALL Conditions'!A:E,5,FALSE),"G")),"R")</f>
        <v>G</v>
      </c>
      <c r="AB166" s="8" t="str">
        <f>IFERROR(IF(SEARCH("SI",C166,1),_xlfn.IFNA(VLOOKUP(CONCATENATE(A166,"SI"),'ALL Conditions'!A:E,5,FALSE),"G")),"R")</f>
        <v>G</v>
      </c>
      <c r="AC166" s="8" t="str">
        <f>IFERROR(IF(SEARCH("ES",C166,1),_xlfn.IFNA(VLOOKUP(CONCATENATE(A166,"ES"),'ALL Conditions'!A:E,5,FALSE),"G")),"R")</f>
        <v>G</v>
      </c>
      <c r="AD166" s="8" t="str">
        <f>IFERROR(IF(SEARCH("SE",C166,1),_xlfn.IFNA(VLOOKUP(CONCATENATE(A166,"SE"),'ALL Conditions'!A:E,5,FALSE),"G")),"R")</f>
        <v>G</v>
      </c>
    </row>
    <row r="167" spans="1:30">
      <c r="A167" t="s">
        <v>405</v>
      </c>
      <c r="B167" t="s">
        <v>406</v>
      </c>
      <c r="D167" s="9" t="str">
        <f>VLOOKUP(LEN(A167),'Restriction length-level'!A:B,2,FALSE)</f>
        <v>Chapter</v>
      </c>
      <c r="E167" s="8" t="str">
        <f>IFERROR(IF(SEARCH("AT",C167,1),_xlfn.IFNA(VLOOKUP(CONCATENATE(A167,"AT"),'ALL Conditions'!A:E,5,FALSE),"G")),"R")</f>
        <v>R</v>
      </c>
      <c r="F167" s="8" t="str">
        <f>IFERROR(IF(SEARCH("BE",C167,1),_xlfn.IFNA(VLOOKUP(CONCATENATE(A167,"BE"),'ALL Conditions'!A:E,5,FALSE),"G")),"R")</f>
        <v>R</v>
      </c>
      <c r="G167" s="8" t="str">
        <f>IFERROR(IF(SEARCH("BG",C167,1),_xlfn.IFNA(VLOOKUP(CONCATENATE(A167,"BG"),'ALL Conditions'!A:E,5,FALSE),"G")),"R")</f>
        <v>R</v>
      </c>
      <c r="H167" s="8" t="str">
        <f>IFERROR(IF(SEARCH("HR",C167,1),_xlfn.IFNA(VLOOKUP(CONCATENATE(A167,"HR"),'ALL Conditions'!A:E,5,FALSE),"G")),"R")</f>
        <v>R</v>
      </c>
      <c r="I167" s="8" t="str">
        <f>IFERROR(IF(SEARCH("CZ",C167,1),_xlfn.IFNA(VLOOKUP(CONCATENATE(A167,"CZ"),'ALL Conditions'!A:E,5,FALSE),"G")),"R")</f>
        <v>R</v>
      </c>
      <c r="J167" s="8" t="str">
        <f>IFERROR(IF(SEARCH("DK",C167,1),_xlfn.IFNA(VLOOKUP(CONCATENATE(A167,"DK"),'ALL Conditions'!A:E,5,FALSE),"G")),"R")</f>
        <v>R</v>
      </c>
      <c r="K167" s="8" t="str">
        <f>IFERROR(IF(SEARCH("EE",C167,1),_xlfn.IFNA(VLOOKUP(CONCATENATE(A167,"EE"),'ALL Conditions'!A:E,5,FALSE),"G")),"R")</f>
        <v>R</v>
      </c>
      <c r="L167" s="8" t="str">
        <f>IFERROR(IF(SEARCH("FI",C167,1),_xlfn.IFNA(VLOOKUP(CONCATENATE(A167,"FI"),'ALL Conditions'!A:E,5,FALSE),"G")),"R")</f>
        <v>R</v>
      </c>
      <c r="M167" s="8" t="str">
        <f>IFERROR(IF(SEARCH("FR",C167,1),_xlfn.IFNA(VLOOKUP(CONCATENATE(A167,"FR"),'ALL Conditions'!A:E,5,FALSE),"G")),"R")</f>
        <v>R</v>
      </c>
      <c r="N167" s="8" t="str">
        <f>IFERROR(IF(SEARCH("DE",C167,1),_xlfn.IFNA(VLOOKUP(CONCATENATE(A167,"DE"),'ALL Conditions'!A:E,5,FALSE),"G")),"R")</f>
        <v>R</v>
      </c>
      <c r="O167" s="8" t="str">
        <f>IFERROR(IF(SEARCH("GR",C167,1),_xlfn.IFNA(VLOOKUP(CONCATENATE(A167,"GR"),'ALL Conditions'!A:E,5,FALSE),"G")),"R")</f>
        <v>R</v>
      </c>
      <c r="P167" s="8" t="str">
        <f>IFERROR(IF(SEARCH("HU",C167,1),_xlfn.IFNA(VLOOKUP(CONCATENATE(A167,"HU"),'ALL Conditions'!A:E,5,FALSE),"G")),"R")</f>
        <v>R</v>
      </c>
      <c r="Q167" s="8" t="str">
        <f>IFERROR(IF(SEARCH("IE",C167,1),_xlfn.IFNA(VLOOKUP(CONCATENATE(A167,"IE"),'ALL Conditions'!A:E,5,FALSE),"G")),"R")</f>
        <v>R</v>
      </c>
      <c r="R167" s="8" t="str">
        <f>IFERROR(IF(SEARCH("IT",C167,1),_xlfn.IFNA(VLOOKUP(CONCATENATE(A167,"IT"),'ALL Conditions'!A:E,5,FALSE),"G")),"R")</f>
        <v>R</v>
      </c>
      <c r="S167" s="8" t="str">
        <f>IFERROR(IF(SEARCH("LV",C167,1),_xlfn.IFNA(VLOOKUP(CONCATENATE(A167,"LV"),'ALL Conditions'!A:E,5,FALSE),"G")),"R")</f>
        <v>R</v>
      </c>
      <c r="T167" s="8" t="str">
        <f>IFERROR(IF(SEARCH("LT",C167,1),_xlfn.IFNA(VLOOKUP(CONCATENATE(A167,"LT"),'ALL Conditions'!A:E,5,FALSE),"G")),"R")</f>
        <v>R</v>
      </c>
      <c r="U167" s="8" t="str">
        <f>IFERROR(IF(SEARCH("LU",C167,1),_xlfn.IFNA(VLOOKUP(CONCATENATE(A167,"LU"),'ALL Conditions'!A:E,5,FALSE),"G")),"R")</f>
        <v>R</v>
      </c>
      <c r="V167" s="8" t="str">
        <f>IFERROR(IF(SEARCH("MT",C167,1),_xlfn.IFNA(VLOOKUP(CONCATENATE(A167,"MT"),'ALL Conditions'!A:E,5,FALSE),"G")),"R")</f>
        <v>R</v>
      </c>
      <c r="W167" s="8" t="str">
        <f>IFERROR(IF(SEARCH("NL",C167,1),_xlfn.IFNA(VLOOKUP(CONCATENATE(A167,"NL"),'ALL Conditions'!A:E,5,FALSE),"G")),"R")</f>
        <v>R</v>
      </c>
      <c r="X167" s="8" t="str">
        <f>IFERROR(IF(SEARCH("PL",C167,1),_xlfn.IFNA(VLOOKUP(CONCATENATE(A167,"PL"),'ALL Conditions'!A:E,5,FALSE),"G")),"R")</f>
        <v>R</v>
      </c>
      <c r="Y167" s="8" t="str">
        <f>IFERROR(IF(SEARCH("PT",C167,1),_xlfn.IFNA(VLOOKUP(CONCATENATE(A167,"PT"),'ALL Conditions'!A:E,5,FALSE),"G")),"R")</f>
        <v>R</v>
      </c>
      <c r="Z167" s="8" t="str">
        <f>IFERROR(IF(SEARCH("RO",C167,1),_xlfn.IFNA(VLOOKUP(CONCATENATE(A167,"RO"),'ALL Conditions'!A:E,5,FALSE),"G")),"R")</f>
        <v>R</v>
      </c>
      <c r="AA167" s="8" t="str">
        <f>IFERROR(IF(SEARCH("SK",C167,1),_xlfn.IFNA(VLOOKUP(CONCATENATE(A167,"SK"),'ALL Conditions'!A:E,5,FALSE),"G")),"R")</f>
        <v>R</v>
      </c>
      <c r="AB167" s="8" t="str">
        <f>IFERROR(IF(SEARCH("SI",C167,1),_xlfn.IFNA(VLOOKUP(CONCATENATE(A167,"SI"),'ALL Conditions'!A:E,5,FALSE),"G")),"R")</f>
        <v>R</v>
      </c>
      <c r="AC167" s="8" t="str">
        <f>IFERROR(IF(SEARCH("ES",C167,1),_xlfn.IFNA(VLOOKUP(CONCATENATE(A167,"ES"),'ALL Conditions'!A:E,5,FALSE),"G")),"R")</f>
        <v>R</v>
      </c>
      <c r="AD167" s="8" t="str">
        <f>IFERROR(IF(SEARCH("SE",C167,1),_xlfn.IFNA(VLOOKUP(CONCATENATE(A167,"SE"),'ALL Conditions'!A:E,5,FALSE),"G")),"R")</f>
        <v>R</v>
      </c>
    </row>
    <row r="168" spans="1:30">
      <c r="A168" t="s">
        <v>407</v>
      </c>
      <c r="B168" t="s">
        <v>408</v>
      </c>
      <c r="C168" t="s">
        <v>39</v>
      </c>
      <c r="D168" s="9" t="str">
        <f>VLOOKUP(LEN(A168),'Restriction length-level'!A:B,2,FALSE)</f>
        <v>Commodity Code</v>
      </c>
      <c r="E168" s="8" t="str">
        <f>IFERROR(IF(SEARCH("AT",C168,1),_xlfn.IFNA(VLOOKUP(CONCATENATE(A168,"AT"),'ALL Conditions'!A:E,5,FALSE),"G")),"R")</f>
        <v>G</v>
      </c>
      <c r="F168" s="8" t="str">
        <f>IFERROR(IF(SEARCH("BE",C168,1),_xlfn.IFNA(VLOOKUP(CONCATENATE(A168,"BE"),'ALL Conditions'!A:E,5,FALSE),"G")),"R")</f>
        <v>G</v>
      </c>
      <c r="G168" s="8" t="str">
        <f>IFERROR(IF(SEARCH("BG",C168,1),_xlfn.IFNA(VLOOKUP(CONCATENATE(A168,"BG"),'ALL Conditions'!A:E,5,FALSE),"G")),"R")</f>
        <v>G</v>
      </c>
      <c r="H168" s="8" t="str">
        <f>IFERROR(IF(SEARCH("HR",C168,1),_xlfn.IFNA(VLOOKUP(CONCATENATE(A168,"HR"),'ALL Conditions'!A:E,5,FALSE),"G")),"R")</f>
        <v>G</v>
      </c>
      <c r="I168" s="8" t="str">
        <f>IFERROR(IF(SEARCH("CZ",C168,1),_xlfn.IFNA(VLOOKUP(CONCATENATE(A168,"CZ"),'ALL Conditions'!A:E,5,FALSE),"G")),"R")</f>
        <v>G</v>
      </c>
      <c r="J168" s="8" t="str">
        <f>IFERROR(IF(SEARCH("DK",C168,1),_xlfn.IFNA(VLOOKUP(CONCATENATE(A168,"DK"),'ALL Conditions'!A:E,5,FALSE),"G")),"R")</f>
        <v>G</v>
      </c>
      <c r="K168" s="8" t="str">
        <f>IFERROR(IF(SEARCH("EE",C168,1),_xlfn.IFNA(VLOOKUP(CONCATENATE(A168,"EE"),'ALL Conditions'!A:E,5,FALSE),"G")),"R")</f>
        <v>G</v>
      </c>
      <c r="L168" s="8" t="str">
        <f>IFERROR(IF(SEARCH("FI",C168,1),_xlfn.IFNA(VLOOKUP(CONCATENATE(A168,"FI"),'ALL Conditions'!A:E,5,FALSE),"G")),"R")</f>
        <v>G</v>
      </c>
      <c r="M168" s="8" t="str">
        <f>IFERROR(IF(SEARCH("FR",C168,1),_xlfn.IFNA(VLOOKUP(CONCATENATE(A168,"FR"),'ALL Conditions'!A:E,5,FALSE),"G")),"R")</f>
        <v>G</v>
      </c>
      <c r="N168" s="8" t="str">
        <f>IFERROR(IF(SEARCH("DE",C168,1),_xlfn.IFNA(VLOOKUP(CONCATENATE(A168,"DE"),'ALL Conditions'!A:E,5,FALSE),"G")),"R")</f>
        <v>G</v>
      </c>
      <c r="O168" s="8" t="str">
        <f>IFERROR(IF(SEARCH("GR",C168,1),_xlfn.IFNA(VLOOKUP(CONCATENATE(A168,"GR"),'ALL Conditions'!A:E,5,FALSE),"G")),"R")</f>
        <v>G</v>
      </c>
      <c r="P168" s="8" t="str">
        <f>IFERROR(IF(SEARCH("HU",C168,1),_xlfn.IFNA(VLOOKUP(CONCATENATE(A168,"HU"),'ALL Conditions'!A:E,5,FALSE),"G")),"R")</f>
        <v>G</v>
      </c>
      <c r="Q168" s="8" t="str">
        <f>IFERROR(IF(SEARCH("IE",C168,1),_xlfn.IFNA(VLOOKUP(CONCATENATE(A168,"IE"),'ALL Conditions'!A:E,5,FALSE),"G")),"R")</f>
        <v>G</v>
      </c>
      <c r="R168" s="8" t="str">
        <f>IFERROR(IF(SEARCH("IT",C168,1),_xlfn.IFNA(VLOOKUP(CONCATENATE(A168,"IT"),'ALL Conditions'!A:E,5,FALSE),"G")),"R")</f>
        <v>G</v>
      </c>
      <c r="S168" s="8" t="str">
        <f>IFERROR(IF(SEARCH("LV",C168,1),_xlfn.IFNA(VLOOKUP(CONCATENATE(A168,"LV"),'ALL Conditions'!A:E,5,FALSE),"G")),"R")</f>
        <v>G</v>
      </c>
      <c r="T168" s="8" t="str">
        <f>IFERROR(IF(SEARCH("LT",C168,1),_xlfn.IFNA(VLOOKUP(CONCATENATE(A168,"LT"),'ALL Conditions'!A:E,5,FALSE),"G")),"R")</f>
        <v>G</v>
      </c>
      <c r="U168" s="8" t="str">
        <f>IFERROR(IF(SEARCH("LU",C168,1),_xlfn.IFNA(VLOOKUP(CONCATENATE(A168,"LU"),'ALL Conditions'!A:E,5,FALSE),"G")),"R")</f>
        <v>G</v>
      </c>
      <c r="V168" s="8" t="str">
        <f>IFERROR(IF(SEARCH("MT",C168,1),_xlfn.IFNA(VLOOKUP(CONCATENATE(A168,"MT"),'ALL Conditions'!A:E,5,FALSE),"G")),"R")</f>
        <v>G</v>
      </c>
      <c r="W168" s="8" t="str">
        <f>IFERROR(IF(SEARCH("NL",C168,1),_xlfn.IFNA(VLOOKUP(CONCATENATE(A168,"NL"),'ALL Conditions'!A:E,5,FALSE),"G")),"R")</f>
        <v>G</v>
      </c>
      <c r="X168" s="8" t="str">
        <f>IFERROR(IF(SEARCH("PL",C168,1),_xlfn.IFNA(VLOOKUP(CONCATENATE(A168,"PL"),'ALL Conditions'!A:E,5,FALSE),"G")),"R")</f>
        <v>G</v>
      </c>
      <c r="Y168" s="8" t="str">
        <f>IFERROR(IF(SEARCH("PT",C168,1),_xlfn.IFNA(VLOOKUP(CONCATENATE(A168,"PT"),'ALL Conditions'!A:E,5,FALSE),"G")),"R")</f>
        <v>G</v>
      </c>
      <c r="Z168" s="8" t="str">
        <f>IFERROR(IF(SEARCH("RO",C168,1),_xlfn.IFNA(VLOOKUP(CONCATENATE(A168,"RO"),'ALL Conditions'!A:E,5,FALSE),"G")),"R")</f>
        <v>G</v>
      </c>
      <c r="AA168" s="8" t="str">
        <f>IFERROR(IF(SEARCH("SK",C168,1),_xlfn.IFNA(VLOOKUP(CONCATENATE(A168,"SK"),'ALL Conditions'!A:E,5,FALSE),"G")),"R")</f>
        <v>G</v>
      </c>
      <c r="AB168" s="8" t="str">
        <f>IFERROR(IF(SEARCH("SI",C168,1),_xlfn.IFNA(VLOOKUP(CONCATENATE(A168,"SI"),'ALL Conditions'!A:E,5,FALSE),"G")),"R")</f>
        <v>G</v>
      </c>
      <c r="AC168" s="8" t="str">
        <f>IFERROR(IF(SEARCH("ES",C168,1),_xlfn.IFNA(VLOOKUP(CONCATENATE(A168,"ES"),'ALL Conditions'!A:E,5,FALSE),"G")),"R")</f>
        <v>G</v>
      </c>
      <c r="AD168" s="8" t="str">
        <f>IFERROR(IF(SEARCH("SE",C168,1),_xlfn.IFNA(VLOOKUP(CONCATENATE(A168,"SE"),'ALL Conditions'!A:E,5,FALSE),"G")),"R")</f>
        <v>G</v>
      </c>
    </row>
    <row r="169" spans="1:30">
      <c r="A169" t="s">
        <v>409</v>
      </c>
      <c r="B169" t="s">
        <v>410</v>
      </c>
      <c r="C169" t="s">
        <v>39</v>
      </c>
      <c r="D169" s="9" t="str">
        <f>VLOOKUP(LEN(A169),'Restriction length-level'!A:B,2,FALSE)</f>
        <v>Commodity Code</v>
      </c>
      <c r="E169" s="8" t="str">
        <f>IFERROR(IF(SEARCH("AT",C169,1),_xlfn.IFNA(VLOOKUP(CONCATENATE(A169,"AT"),'ALL Conditions'!A:E,5,FALSE),"G")),"R")</f>
        <v>G</v>
      </c>
      <c r="F169" s="8" t="str">
        <f>IFERROR(IF(SEARCH("BE",C169,1),_xlfn.IFNA(VLOOKUP(CONCATENATE(A169,"BE"),'ALL Conditions'!A:E,5,FALSE),"G")),"R")</f>
        <v>G</v>
      </c>
      <c r="G169" s="8" t="str">
        <f>IFERROR(IF(SEARCH("BG",C169,1),_xlfn.IFNA(VLOOKUP(CONCATENATE(A169,"BG"),'ALL Conditions'!A:E,5,FALSE),"G")),"R")</f>
        <v>G</v>
      </c>
      <c r="H169" s="8" t="str">
        <f>IFERROR(IF(SEARCH("HR",C169,1),_xlfn.IFNA(VLOOKUP(CONCATENATE(A169,"HR"),'ALL Conditions'!A:E,5,FALSE),"G")),"R")</f>
        <v>G</v>
      </c>
      <c r="I169" s="8" t="str">
        <f>IFERROR(IF(SEARCH("CZ",C169,1),_xlfn.IFNA(VLOOKUP(CONCATENATE(A169,"CZ"),'ALL Conditions'!A:E,5,FALSE),"G")),"R")</f>
        <v>G</v>
      </c>
      <c r="J169" s="8" t="str">
        <f>IFERROR(IF(SEARCH("DK",C169,1),_xlfn.IFNA(VLOOKUP(CONCATENATE(A169,"DK"),'ALL Conditions'!A:E,5,FALSE),"G")),"R")</f>
        <v>G</v>
      </c>
      <c r="K169" s="8" t="str">
        <f>IFERROR(IF(SEARCH("EE",C169,1),_xlfn.IFNA(VLOOKUP(CONCATENATE(A169,"EE"),'ALL Conditions'!A:E,5,FALSE),"G")),"R")</f>
        <v>G</v>
      </c>
      <c r="L169" s="8" t="str">
        <f>IFERROR(IF(SEARCH("FI",C169,1),_xlfn.IFNA(VLOOKUP(CONCATENATE(A169,"FI"),'ALL Conditions'!A:E,5,FALSE),"G")),"R")</f>
        <v>G</v>
      </c>
      <c r="M169" s="8" t="str">
        <f>IFERROR(IF(SEARCH("FR",C169,1),_xlfn.IFNA(VLOOKUP(CONCATENATE(A169,"FR"),'ALL Conditions'!A:E,5,FALSE),"G")),"R")</f>
        <v>G</v>
      </c>
      <c r="N169" s="8" t="str">
        <f>IFERROR(IF(SEARCH("DE",C169,1),_xlfn.IFNA(VLOOKUP(CONCATENATE(A169,"DE"),'ALL Conditions'!A:E,5,FALSE),"G")),"R")</f>
        <v>G</v>
      </c>
      <c r="O169" s="8" t="str">
        <f>IFERROR(IF(SEARCH("GR",C169,1),_xlfn.IFNA(VLOOKUP(CONCATENATE(A169,"GR"),'ALL Conditions'!A:E,5,FALSE),"G")),"R")</f>
        <v>G</v>
      </c>
      <c r="P169" s="8" t="str">
        <f>IFERROR(IF(SEARCH("HU",C169,1),_xlfn.IFNA(VLOOKUP(CONCATENATE(A169,"HU"),'ALL Conditions'!A:E,5,FALSE),"G")),"R")</f>
        <v>G</v>
      </c>
      <c r="Q169" s="8" t="str">
        <f>IFERROR(IF(SEARCH("IE",C169,1),_xlfn.IFNA(VLOOKUP(CONCATENATE(A169,"IE"),'ALL Conditions'!A:E,5,FALSE),"G")),"R")</f>
        <v>G</v>
      </c>
      <c r="R169" s="8" t="str">
        <f>IFERROR(IF(SEARCH("IT",C169,1),_xlfn.IFNA(VLOOKUP(CONCATENATE(A169,"IT"),'ALL Conditions'!A:E,5,FALSE),"G")),"R")</f>
        <v>G</v>
      </c>
      <c r="S169" s="8" t="str">
        <f>IFERROR(IF(SEARCH("LV",C169,1),_xlfn.IFNA(VLOOKUP(CONCATENATE(A169,"LV"),'ALL Conditions'!A:E,5,FALSE),"G")),"R")</f>
        <v>G</v>
      </c>
      <c r="T169" s="8" t="str">
        <f>IFERROR(IF(SEARCH("LT",C169,1),_xlfn.IFNA(VLOOKUP(CONCATENATE(A169,"LT"),'ALL Conditions'!A:E,5,FALSE),"G")),"R")</f>
        <v>G</v>
      </c>
      <c r="U169" s="8" t="str">
        <f>IFERROR(IF(SEARCH("LU",C169,1),_xlfn.IFNA(VLOOKUP(CONCATENATE(A169,"LU"),'ALL Conditions'!A:E,5,FALSE),"G")),"R")</f>
        <v>G</v>
      </c>
      <c r="V169" s="8" t="str">
        <f>IFERROR(IF(SEARCH("MT",C169,1),_xlfn.IFNA(VLOOKUP(CONCATENATE(A169,"MT"),'ALL Conditions'!A:E,5,FALSE),"G")),"R")</f>
        <v>G</v>
      </c>
      <c r="W169" s="8" t="str">
        <f>IFERROR(IF(SEARCH("NL",C169,1),_xlfn.IFNA(VLOOKUP(CONCATENATE(A169,"NL"),'ALL Conditions'!A:E,5,FALSE),"G")),"R")</f>
        <v>G</v>
      </c>
      <c r="X169" s="8" t="str">
        <f>IFERROR(IF(SEARCH("PL",C169,1),_xlfn.IFNA(VLOOKUP(CONCATENATE(A169,"PL"),'ALL Conditions'!A:E,5,FALSE),"G")),"R")</f>
        <v>G</v>
      </c>
      <c r="Y169" s="8" t="str">
        <f>IFERROR(IF(SEARCH("PT",C169,1),_xlfn.IFNA(VLOOKUP(CONCATENATE(A169,"PT"),'ALL Conditions'!A:E,5,FALSE),"G")),"R")</f>
        <v>G</v>
      </c>
      <c r="Z169" s="8" t="str">
        <f>IFERROR(IF(SEARCH("RO",C169,1),_xlfn.IFNA(VLOOKUP(CONCATENATE(A169,"RO"),'ALL Conditions'!A:E,5,FALSE),"G")),"R")</f>
        <v>G</v>
      </c>
      <c r="AA169" s="8" t="str">
        <f>IFERROR(IF(SEARCH("SK",C169,1),_xlfn.IFNA(VLOOKUP(CONCATENATE(A169,"SK"),'ALL Conditions'!A:E,5,FALSE),"G")),"R")</f>
        <v>G</v>
      </c>
      <c r="AB169" s="8" t="str">
        <f>IFERROR(IF(SEARCH("SI",C169,1),_xlfn.IFNA(VLOOKUP(CONCATENATE(A169,"SI"),'ALL Conditions'!A:E,5,FALSE),"G")),"R")</f>
        <v>G</v>
      </c>
      <c r="AC169" s="8" t="str">
        <f>IFERROR(IF(SEARCH("ES",C169,1),_xlfn.IFNA(VLOOKUP(CONCATENATE(A169,"ES"),'ALL Conditions'!A:E,5,FALSE),"G")),"R")</f>
        <v>G</v>
      </c>
      <c r="AD169" s="8" t="str">
        <f>IFERROR(IF(SEARCH("SE",C169,1),_xlfn.IFNA(VLOOKUP(CONCATENATE(A169,"SE"),'ALL Conditions'!A:E,5,FALSE),"G")),"R")</f>
        <v>G</v>
      </c>
    </row>
    <row r="170" spans="1:30">
      <c r="A170" t="s">
        <v>411</v>
      </c>
      <c r="B170" t="s">
        <v>412</v>
      </c>
      <c r="C170" t="s">
        <v>39</v>
      </c>
      <c r="D170" s="9" t="str">
        <f>VLOOKUP(LEN(A170),'Restriction length-level'!A:B,2,FALSE)</f>
        <v>Commodity Code</v>
      </c>
      <c r="E170" s="8" t="str">
        <f>IFERROR(IF(SEARCH("AT",C170,1),_xlfn.IFNA(VLOOKUP(CONCATENATE(A170,"AT"),'ALL Conditions'!A:E,5,FALSE),"G")),"R")</f>
        <v>G</v>
      </c>
      <c r="F170" s="8" t="str">
        <f>IFERROR(IF(SEARCH("BE",C170,1),_xlfn.IFNA(VLOOKUP(CONCATENATE(A170,"BE"),'ALL Conditions'!A:E,5,FALSE),"G")),"R")</f>
        <v>G</v>
      </c>
      <c r="G170" s="8" t="str">
        <f>IFERROR(IF(SEARCH("BG",C170,1),_xlfn.IFNA(VLOOKUP(CONCATENATE(A170,"BG"),'ALL Conditions'!A:E,5,FALSE),"G")),"R")</f>
        <v>G</v>
      </c>
      <c r="H170" s="8" t="str">
        <f>IFERROR(IF(SEARCH("HR",C170,1),_xlfn.IFNA(VLOOKUP(CONCATENATE(A170,"HR"),'ALL Conditions'!A:E,5,FALSE),"G")),"R")</f>
        <v>G</v>
      </c>
      <c r="I170" s="8" t="str">
        <f>IFERROR(IF(SEARCH("CZ",C170,1),_xlfn.IFNA(VLOOKUP(CONCATENATE(A170,"CZ"),'ALL Conditions'!A:E,5,FALSE),"G")),"R")</f>
        <v>G</v>
      </c>
      <c r="J170" s="8" t="str">
        <f>IFERROR(IF(SEARCH("DK",C170,1),_xlfn.IFNA(VLOOKUP(CONCATENATE(A170,"DK"),'ALL Conditions'!A:E,5,FALSE),"G")),"R")</f>
        <v>G</v>
      </c>
      <c r="K170" s="8" t="str">
        <f>IFERROR(IF(SEARCH("EE",C170,1),_xlfn.IFNA(VLOOKUP(CONCATENATE(A170,"EE"),'ALL Conditions'!A:E,5,FALSE),"G")),"R")</f>
        <v>G</v>
      </c>
      <c r="L170" s="8" t="str">
        <f>IFERROR(IF(SEARCH("FI",C170,1),_xlfn.IFNA(VLOOKUP(CONCATENATE(A170,"FI"),'ALL Conditions'!A:E,5,FALSE),"G")),"R")</f>
        <v>G</v>
      </c>
      <c r="M170" s="8" t="str">
        <f>IFERROR(IF(SEARCH("FR",C170,1),_xlfn.IFNA(VLOOKUP(CONCATENATE(A170,"FR"),'ALL Conditions'!A:E,5,FALSE),"G")),"R")</f>
        <v>G</v>
      </c>
      <c r="N170" s="8" t="str">
        <f>IFERROR(IF(SEARCH("DE",C170,1),_xlfn.IFNA(VLOOKUP(CONCATENATE(A170,"DE"),'ALL Conditions'!A:E,5,FALSE),"G")),"R")</f>
        <v>G</v>
      </c>
      <c r="O170" s="8" t="str">
        <f>IFERROR(IF(SEARCH("GR",C170,1),_xlfn.IFNA(VLOOKUP(CONCATENATE(A170,"GR"),'ALL Conditions'!A:E,5,FALSE),"G")),"R")</f>
        <v>G</v>
      </c>
      <c r="P170" s="8" t="str">
        <f>IFERROR(IF(SEARCH("HU",C170,1),_xlfn.IFNA(VLOOKUP(CONCATENATE(A170,"HU"),'ALL Conditions'!A:E,5,FALSE),"G")),"R")</f>
        <v>G</v>
      </c>
      <c r="Q170" s="8" t="str">
        <f>IFERROR(IF(SEARCH("IE",C170,1),_xlfn.IFNA(VLOOKUP(CONCATENATE(A170,"IE"),'ALL Conditions'!A:E,5,FALSE),"G")),"R")</f>
        <v>G</v>
      </c>
      <c r="R170" s="8" t="str">
        <f>IFERROR(IF(SEARCH("IT",C170,1),_xlfn.IFNA(VLOOKUP(CONCATENATE(A170,"IT"),'ALL Conditions'!A:E,5,FALSE),"G")),"R")</f>
        <v>G</v>
      </c>
      <c r="S170" s="8" t="str">
        <f>IFERROR(IF(SEARCH("LV",C170,1),_xlfn.IFNA(VLOOKUP(CONCATENATE(A170,"LV"),'ALL Conditions'!A:E,5,FALSE),"G")),"R")</f>
        <v>G</v>
      </c>
      <c r="T170" s="8" t="str">
        <f>IFERROR(IF(SEARCH("LT",C170,1),_xlfn.IFNA(VLOOKUP(CONCATENATE(A170,"LT"),'ALL Conditions'!A:E,5,FALSE),"G")),"R")</f>
        <v>G</v>
      </c>
      <c r="U170" s="8" t="str">
        <f>IFERROR(IF(SEARCH("LU",C170,1),_xlfn.IFNA(VLOOKUP(CONCATENATE(A170,"LU"),'ALL Conditions'!A:E,5,FALSE),"G")),"R")</f>
        <v>G</v>
      </c>
      <c r="V170" s="8" t="str">
        <f>IFERROR(IF(SEARCH("MT",C170,1),_xlfn.IFNA(VLOOKUP(CONCATENATE(A170,"MT"),'ALL Conditions'!A:E,5,FALSE),"G")),"R")</f>
        <v>G</v>
      </c>
      <c r="W170" s="8" t="str">
        <f>IFERROR(IF(SEARCH("NL",C170,1),_xlfn.IFNA(VLOOKUP(CONCATENATE(A170,"NL"),'ALL Conditions'!A:E,5,FALSE),"G")),"R")</f>
        <v>G</v>
      </c>
      <c r="X170" s="8" t="str">
        <f>IFERROR(IF(SEARCH("PL",C170,1),_xlfn.IFNA(VLOOKUP(CONCATENATE(A170,"PL"),'ALL Conditions'!A:E,5,FALSE),"G")),"R")</f>
        <v>G</v>
      </c>
      <c r="Y170" s="8" t="str">
        <f>IFERROR(IF(SEARCH("PT",C170,1),_xlfn.IFNA(VLOOKUP(CONCATENATE(A170,"PT"),'ALL Conditions'!A:E,5,FALSE),"G")),"R")</f>
        <v>G</v>
      </c>
      <c r="Z170" s="8" t="str">
        <f>IFERROR(IF(SEARCH("RO",C170,1),_xlfn.IFNA(VLOOKUP(CONCATENATE(A170,"RO"),'ALL Conditions'!A:E,5,FALSE),"G")),"R")</f>
        <v>G</v>
      </c>
      <c r="AA170" s="8" t="str">
        <f>IFERROR(IF(SEARCH("SK",C170,1),_xlfn.IFNA(VLOOKUP(CONCATENATE(A170,"SK"),'ALL Conditions'!A:E,5,FALSE),"G")),"R")</f>
        <v>G</v>
      </c>
      <c r="AB170" s="8" t="str">
        <f>IFERROR(IF(SEARCH("SI",C170,1),_xlfn.IFNA(VLOOKUP(CONCATENATE(A170,"SI"),'ALL Conditions'!A:E,5,FALSE),"G")),"R")</f>
        <v>G</v>
      </c>
      <c r="AC170" s="8" t="str">
        <f>IFERROR(IF(SEARCH("ES",C170,1),_xlfn.IFNA(VLOOKUP(CONCATENATE(A170,"ES"),'ALL Conditions'!A:E,5,FALSE),"G")),"R")</f>
        <v>G</v>
      </c>
      <c r="AD170" s="8" t="str">
        <f>IFERROR(IF(SEARCH("SE",C170,1),_xlfn.IFNA(VLOOKUP(CONCATENATE(A170,"SE"),'ALL Conditions'!A:E,5,FALSE),"G")),"R")</f>
        <v>G</v>
      </c>
    </row>
    <row r="171" spans="1:30">
      <c r="A171" t="s">
        <v>413</v>
      </c>
      <c r="B171" t="s">
        <v>414</v>
      </c>
      <c r="C171" t="s">
        <v>39</v>
      </c>
      <c r="D171" s="9" t="str">
        <f>VLOOKUP(LEN(A171),'Restriction length-level'!A:B,2,FALSE)</f>
        <v>Commodity Code</v>
      </c>
      <c r="E171" s="8" t="str">
        <f>IFERROR(IF(SEARCH("AT",C171,1),_xlfn.IFNA(VLOOKUP(CONCATENATE(A171,"AT"),'ALL Conditions'!A:E,5,FALSE),"G")),"R")</f>
        <v>G</v>
      </c>
      <c r="F171" s="8" t="str">
        <f>IFERROR(IF(SEARCH("BE",C171,1),_xlfn.IFNA(VLOOKUP(CONCATENATE(A171,"BE"),'ALL Conditions'!A:E,5,FALSE),"G")),"R")</f>
        <v>G</v>
      </c>
      <c r="G171" s="8" t="str">
        <f>IFERROR(IF(SEARCH("BG",C171,1),_xlfn.IFNA(VLOOKUP(CONCATENATE(A171,"BG"),'ALL Conditions'!A:E,5,FALSE),"G")),"R")</f>
        <v>G</v>
      </c>
      <c r="H171" s="8" t="str">
        <f>IFERROR(IF(SEARCH("HR",C171,1),_xlfn.IFNA(VLOOKUP(CONCATENATE(A171,"HR"),'ALL Conditions'!A:E,5,FALSE),"G")),"R")</f>
        <v>G</v>
      </c>
      <c r="I171" s="8" t="str">
        <f>IFERROR(IF(SEARCH("CZ",C171,1),_xlfn.IFNA(VLOOKUP(CONCATENATE(A171,"CZ"),'ALL Conditions'!A:E,5,FALSE),"G")),"R")</f>
        <v>G</v>
      </c>
      <c r="J171" s="8" t="str">
        <f>IFERROR(IF(SEARCH("DK",C171,1),_xlfn.IFNA(VLOOKUP(CONCATENATE(A171,"DK"),'ALL Conditions'!A:E,5,FALSE),"G")),"R")</f>
        <v>G</v>
      </c>
      <c r="K171" s="8" t="str">
        <f>IFERROR(IF(SEARCH("EE",C171,1),_xlfn.IFNA(VLOOKUP(CONCATENATE(A171,"EE"),'ALL Conditions'!A:E,5,FALSE),"G")),"R")</f>
        <v>G</v>
      </c>
      <c r="L171" s="8" t="str">
        <f>IFERROR(IF(SEARCH("FI",C171,1),_xlfn.IFNA(VLOOKUP(CONCATENATE(A171,"FI"),'ALL Conditions'!A:E,5,FALSE),"G")),"R")</f>
        <v>G</v>
      </c>
      <c r="M171" s="8" t="str">
        <f>IFERROR(IF(SEARCH("FR",C171,1),_xlfn.IFNA(VLOOKUP(CONCATENATE(A171,"FR"),'ALL Conditions'!A:E,5,FALSE),"G")),"R")</f>
        <v>G</v>
      </c>
      <c r="N171" s="8" t="str">
        <f>IFERROR(IF(SEARCH("DE",C171,1),_xlfn.IFNA(VLOOKUP(CONCATENATE(A171,"DE"),'ALL Conditions'!A:E,5,FALSE),"G")),"R")</f>
        <v>G</v>
      </c>
      <c r="O171" s="8" t="str">
        <f>IFERROR(IF(SEARCH("GR",C171,1),_xlfn.IFNA(VLOOKUP(CONCATENATE(A171,"GR"),'ALL Conditions'!A:E,5,FALSE),"G")),"R")</f>
        <v>G</v>
      </c>
      <c r="P171" s="8" t="str">
        <f>IFERROR(IF(SEARCH("HU",C171,1),_xlfn.IFNA(VLOOKUP(CONCATENATE(A171,"HU"),'ALL Conditions'!A:E,5,FALSE),"G")),"R")</f>
        <v>G</v>
      </c>
      <c r="Q171" s="8" t="str">
        <f>IFERROR(IF(SEARCH("IE",C171,1),_xlfn.IFNA(VLOOKUP(CONCATENATE(A171,"IE"),'ALL Conditions'!A:E,5,FALSE),"G")),"R")</f>
        <v>G</v>
      </c>
      <c r="R171" s="8" t="str">
        <f>IFERROR(IF(SEARCH("IT",C171,1),_xlfn.IFNA(VLOOKUP(CONCATENATE(A171,"IT"),'ALL Conditions'!A:E,5,FALSE),"G")),"R")</f>
        <v>G</v>
      </c>
      <c r="S171" s="8" t="str">
        <f>IFERROR(IF(SEARCH("LV",C171,1),_xlfn.IFNA(VLOOKUP(CONCATENATE(A171,"LV"),'ALL Conditions'!A:E,5,FALSE),"G")),"R")</f>
        <v>G</v>
      </c>
      <c r="T171" s="8" t="str">
        <f>IFERROR(IF(SEARCH("LT",C171,1),_xlfn.IFNA(VLOOKUP(CONCATENATE(A171,"LT"),'ALL Conditions'!A:E,5,FALSE),"G")),"R")</f>
        <v>G</v>
      </c>
      <c r="U171" s="8" t="str">
        <f>IFERROR(IF(SEARCH("LU",C171,1),_xlfn.IFNA(VLOOKUP(CONCATENATE(A171,"LU"),'ALL Conditions'!A:E,5,FALSE),"G")),"R")</f>
        <v>G</v>
      </c>
      <c r="V171" s="8" t="str">
        <f>IFERROR(IF(SEARCH("MT",C171,1),_xlfn.IFNA(VLOOKUP(CONCATENATE(A171,"MT"),'ALL Conditions'!A:E,5,FALSE),"G")),"R")</f>
        <v>G</v>
      </c>
      <c r="W171" s="8" t="str">
        <f>IFERROR(IF(SEARCH("NL",C171,1),_xlfn.IFNA(VLOOKUP(CONCATENATE(A171,"NL"),'ALL Conditions'!A:E,5,FALSE),"G")),"R")</f>
        <v>G</v>
      </c>
      <c r="X171" s="8" t="str">
        <f>IFERROR(IF(SEARCH("PL",C171,1),_xlfn.IFNA(VLOOKUP(CONCATENATE(A171,"PL"),'ALL Conditions'!A:E,5,FALSE),"G")),"R")</f>
        <v>G</v>
      </c>
      <c r="Y171" s="8" t="str">
        <f>IFERROR(IF(SEARCH("PT",C171,1),_xlfn.IFNA(VLOOKUP(CONCATENATE(A171,"PT"),'ALL Conditions'!A:E,5,FALSE),"G")),"R")</f>
        <v>G</v>
      </c>
      <c r="Z171" s="8" t="str">
        <f>IFERROR(IF(SEARCH("RO",C171,1),_xlfn.IFNA(VLOOKUP(CONCATENATE(A171,"RO"),'ALL Conditions'!A:E,5,FALSE),"G")),"R")</f>
        <v>G</v>
      </c>
      <c r="AA171" s="8" t="str">
        <f>IFERROR(IF(SEARCH("SK",C171,1),_xlfn.IFNA(VLOOKUP(CONCATENATE(A171,"SK"),'ALL Conditions'!A:E,5,FALSE),"G")),"R")</f>
        <v>G</v>
      </c>
      <c r="AB171" s="8" t="str">
        <f>IFERROR(IF(SEARCH("SI",C171,1),_xlfn.IFNA(VLOOKUP(CONCATENATE(A171,"SI"),'ALL Conditions'!A:E,5,FALSE),"G")),"R")</f>
        <v>G</v>
      </c>
      <c r="AC171" s="8" t="str">
        <f>IFERROR(IF(SEARCH("ES",C171,1),_xlfn.IFNA(VLOOKUP(CONCATENATE(A171,"ES"),'ALL Conditions'!A:E,5,FALSE),"G")),"R")</f>
        <v>G</v>
      </c>
      <c r="AD171" s="8" t="str">
        <f>IFERROR(IF(SEARCH("SE",C171,1),_xlfn.IFNA(VLOOKUP(CONCATENATE(A171,"SE"),'ALL Conditions'!A:E,5,FALSE),"G")),"R")</f>
        <v>G</v>
      </c>
    </row>
    <row r="172" spans="1:30">
      <c r="A172" t="s">
        <v>415</v>
      </c>
      <c r="B172" t="s">
        <v>416</v>
      </c>
      <c r="C172" t="s">
        <v>39</v>
      </c>
      <c r="D172" s="9" t="str">
        <f>VLOOKUP(LEN(A172),'Restriction length-level'!A:B,2,FALSE)</f>
        <v>Commodity Code</v>
      </c>
      <c r="E172" s="8" t="str">
        <f>IFERROR(IF(SEARCH("AT",C172,1),_xlfn.IFNA(VLOOKUP(CONCATENATE(A172,"AT"),'ALL Conditions'!A:E,5,FALSE),"G")),"R")</f>
        <v>G</v>
      </c>
      <c r="F172" s="8" t="str">
        <f>IFERROR(IF(SEARCH("BE",C172,1),_xlfn.IFNA(VLOOKUP(CONCATENATE(A172,"BE"),'ALL Conditions'!A:E,5,FALSE),"G")),"R")</f>
        <v>G</v>
      </c>
      <c r="G172" s="8" t="str">
        <f>IFERROR(IF(SEARCH("BG",C172,1),_xlfn.IFNA(VLOOKUP(CONCATENATE(A172,"BG"),'ALL Conditions'!A:E,5,FALSE),"G")),"R")</f>
        <v>G</v>
      </c>
      <c r="H172" s="8" t="str">
        <f>IFERROR(IF(SEARCH("HR",C172,1),_xlfn.IFNA(VLOOKUP(CONCATENATE(A172,"HR"),'ALL Conditions'!A:E,5,FALSE),"G")),"R")</f>
        <v>G</v>
      </c>
      <c r="I172" s="8" t="str">
        <f>IFERROR(IF(SEARCH("CZ",C172,1),_xlfn.IFNA(VLOOKUP(CONCATENATE(A172,"CZ"),'ALL Conditions'!A:E,5,FALSE),"G")),"R")</f>
        <v>G</v>
      </c>
      <c r="J172" s="8" t="str">
        <f>IFERROR(IF(SEARCH("DK",C172,1),_xlfn.IFNA(VLOOKUP(CONCATENATE(A172,"DK"),'ALL Conditions'!A:E,5,FALSE),"G")),"R")</f>
        <v>G</v>
      </c>
      <c r="K172" s="8" t="str">
        <f>IFERROR(IF(SEARCH("EE",C172,1),_xlfn.IFNA(VLOOKUP(CONCATENATE(A172,"EE"),'ALL Conditions'!A:E,5,FALSE),"G")),"R")</f>
        <v>G</v>
      </c>
      <c r="L172" s="8" t="str">
        <f>IFERROR(IF(SEARCH("FI",C172,1),_xlfn.IFNA(VLOOKUP(CONCATENATE(A172,"FI"),'ALL Conditions'!A:E,5,FALSE),"G")),"R")</f>
        <v>G</v>
      </c>
      <c r="M172" s="8" t="str">
        <f>IFERROR(IF(SEARCH("FR",C172,1),_xlfn.IFNA(VLOOKUP(CONCATENATE(A172,"FR"),'ALL Conditions'!A:E,5,FALSE),"G")),"R")</f>
        <v>G</v>
      </c>
      <c r="N172" s="8" t="str">
        <f>IFERROR(IF(SEARCH("DE",C172,1),_xlfn.IFNA(VLOOKUP(CONCATENATE(A172,"DE"),'ALL Conditions'!A:E,5,FALSE),"G")),"R")</f>
        <v>G</v>
      </c>
      <c r="O172" s="8" t="str">
        <f>IFERROR(IF(SEARCH("GR",C172,1),_xlfn.IFNA(VLOOKUP(CONCATENATE(A172,"GR"),'ALL Conditions'!A:E,5,FALSE),"G")),"R")</f>
        <v>G</v>
      </c>
      <c r="P172" s="8" t="str">
        <f>IFERROR(IF(SEARCH("HU",C172,1),_xlfn.IFNA(VLOOKUP(CONCATENATE(A172,"HU"),'ALL Conditions'!A:E,5,FALSE),"G")),"R")</f>
        <v>G</v>
      </c>
      <c r="Q172" s="8" t="str">
        <f>IFERROR(IF(SEARCH("IE",C172,1),_xlfn.IFNA(VLOOKUP(CONCATENATE(A172,"IE"),'ALL Conditions'!A:E,5,FALSE),"G")),"R")</f>
        <v>G</v>
      </c>
      <c r="R172" s="8" t="str">
        <f>IFERROR(IF(SEARCH("IT",C172,1),_xlfn.IFNA(VLOOKUP(CONCATENATE(A172,"IT"),'ALL Conditions'!A:E,5,FALSE),"G")),"R")</f>
        <v>G</v>
      </c>
      <c r="S172" s="8" t="str">
        <f>IFERROR(IF(SEARCH("LV",C172,1),_xlfn.IFNA(VLOOKUP(CONCATENATE(A172,"LV"),'ALL Conditions'!A:E,5,FALSE),"G")),"R")</f>
        <v>G</v>
      </c>
      <c r="T172" s="8" t="str">
        <f>IFERROR(IF(SEARCH("LT",C172,1),_xlfn.IFNA(VLOOKUP(CONCATENATE(A172,"LT"),'ALL Conditions'!A:E,5,FALSE),"G")),"R")</f>
        <v>G</v>
      </c>
      <c r="U172" s="8" t="str">
        <f>IFERROR(IF(SEARCH("LU",C172,1),_xlfn.IFNA(VLOOKUP(CONCATENATE(A172,"LU"),'ALL Conditions'!A:E,5,FALSE),"G")),"R")</f>
        <v>G</v>
      </c>
      <c r="V172" s="8" t="str">
        <f>IFERROR(IF(SEARCH("MT",C172,1),_xlfn.IFNA(VLOOKUP(CONCATENATE(A172,"MT"),'ALL Conditions'!A:E,5,FALSE),"G")),"R")</f>
        <v>G</v>
      </c>
      <c r="W172" s="8" t="str">
        <f>IFERROR(IF(SEARCH("NL",C172,1),_xlfn.IFNA(VLOOKUP(CONCATENATE(A172,"NL"),'ALL Conditions'!A:E,5,FALSE),"G")),"R")</f>
        <v>G</v>
      </c>
      <c r="X172" s="8" t="str">
        <f>IFERROR(IF(SEARCH("PL",C172,1),_xlfn.IFNA(VLOOKUP(CONCATENATE(A172,"PL"),'ALL Conditions'!A:E,5,FALSE),"G")),"R")</f>
        <v>G</v>
      </c>
      <c r="Y172" s="8" t="str">
        <f>IFERROR(IF(SEARCH("PT",C172,1),_xlfn.IFNA(VLOOKUP(CONCATENATE(A172,"PT"),'ALL Conditions'!A:E,5,FALSE),"G")),"R")</f>
        <v>G</v>
      </c>
      <c r="Z172" s="8" t="str">
        <f>IFERROR(IF(SEARCH("RO",C172,1),_xlfn.IFNA(VLOOKUP(CONCATENATE(A172,"RO"),'ALL Conditions'!A:E,5,FALSE),"G")),"R")</f>
        <v>G</v>
      </c>
      <c r="AA172" s="8" t="str">
        <f>IFERROR(IF(SEARCH("SK",C172,1),_xlfn.IFNA(VLOOKUP(CONCATENATE(A172,"SK"),'ALL Conditions'!A:E,5,FALSE),"G")),"R")</f>
        <v>G</v>
      </c>
      <c r="AB172" s="8" t="str">
        <f>IFERROR(IF(SEARCH("SI",C172,1),_xlfn.IFNA(VLOOKUP(CONCATENATE(A172,"SI"),'ALL Conditions'!A:E,5,FALSE),"G")),"R")</f>
        <v>G</v>
      </c>
      <c r="AC172" s="8" t="str">
        <f>IFERROR(IF(SEARCH("ES",C172,1),_xlfn.IFNA(VLOOKUP(CONCATENATE(A172,"ES"),'ALL Conditions'!A:E,5,FALSE),"G")),"R")</f>
        <v>G</v>
      </c>
      <c r="AD172" s="8" t="str">
        <f>IFERROR(IF(SEARCH("SE",C172,1),_xlfn.IFNA(VLOOKUP(CONCATENATE(A172,"SE"),'ALL Conditions'!A:E,5,FALSE),"G")),"R")</f>
        <v>G</v>
      </c>
    </row>
    <row r="173" spans="1:30">
      <c r="A173" t="s">
        <v>417</v>
      </c>
      <c r="B173" t="s">
        <v>418</v>
      </c>
      <c r="C173" t="s">
        <v>39</v>
      </c>
      <c r="D173" s="9" t="str">
        <f>VLOOKUP(LEN(A173),'Restriction length-level'!A:B,2,FALSE)</f>
        <v>Commodity Code</v>
      </c>
      <c r="E173" s="8" t="str">
        <f>IFERROR(IF(SEARCH("AT",C173,1),_xlfn.IFNA(VLOOKUP(CONCATENATE(A173,"AT"),'ALL Conditions'!A:E,5,FALSE),"G")),"R")</f>
        <v>G</v>
      </c>
      <c r="F173" s="8" t="str">
        <f>IFERROR(IF(SEARCH("BE",C173,1),_xlfn.IFNA(VLOOKUP(CONCATENATE(A173,"BE"),'ALL Conditions'!A:E,5,FALSE),"G")),"R")</f>
        <v>G</v>
      </c>
      <c r="G173" s="8" t="str">
        <f>IFERROR(IF(SEARCH("BG",C173,1),_xlfn.IFNA(VLOOKUP(CONCATENATE(A173,"BG"),'ALL Conditions'!A:E,5,FALSE),"G")),"R")</f>
        <v>G</v>
      </c>
      <c r="H173" s="8" t="str">
        <f>IFERROR(IF(SEARCH("HR",C173,1),_xlfn.IFNA(VLOOKUP(CONCATENATE(A173,"HR"),'ALL Conditions'!A:E,5,FALSE),"G")),"R")</f>
        <v>G</v>
      </c>
      <c r="I173" s="8" t="str">
        <f>IFERROR(IF(SEARCH("CZ",C173,1),_xlfn.IFNA(VLOOKUP(CONCATENATE(A173,"CZ"),'ALL Conditions'!A:E,5,FALSE),"G")),"R")</f>
        <v>G</v>
      </c>
      <c r="J173" s="8" t="str">
        <f>IFERROR(IF(SEARCH("DK",C173,1),_xlfn.IFNA(VLOOKUP(CONCATENATE(A173,"DK"),'ALL Conditions'!A:E,5,FALSE),"G")),"R")</f>
        <v>G</v>
      </c>
      <c r="K173" s="8" t="str">
        <f>IFERROR(IF(SEARCH("EE",C173,1),_xlfn.IFNA(VLOOKUP(CONCATENATE(A173,"EE"),'ALL Conditions'!A:E,5,FALSE),"G")),"R")</f>
        <v>G</v>
      </c>
      <c r="L173" s="8" t="str">
        <f>IFERROR(IF(SEARCH("FI",C173,1),_xlfn.IFNA(VLOOKUP(CONCATENATE(A173,"FI"),'ALL Conditions'!A:E,5,FALSE),"G")),"R")</f>
        <v>G</v>
      </c>
      <c r="M173" s="8" t="str">
        <f>IFERROR(IF(SEARCH("FR",C173,1),_xlfn.IFNA(VLOOKUP(CONCATENATE(A173,"FR"),'ALL Conditions'!A:E,5,FALSE),"G")),"R")</f>
        <v>G</v>
      </c>
      <c r="N173" s="8" t="str">
        <f>IFERROR(IF(SEARCH("DE",C173,1),_xlfn.IFNA(VLOOKUP(CONCATENATE(A173,"DE"),'ALL Conditions'!A:E,5,FALSE),"G")),"R")</f>
        <v>G</v>
      </c>
      <c r="O173" s="8" t="str">
        <f>IFERROR(IF(SEARCH("GR",C173,1),_xlfn.IFNA(VLOOKUP(CONCATENATE(A173,"GR"),'ALL Conditions'!A:E,5,FALSE),"G")),"R")</f>
        <v>G</v>
      </c>
      <c r="P173" s="8" t="str">
        <f>IFERROR(IF(SEARCH("HU",C173,1),_xlfn.IFNA(VLOOKUP(CONCATENATE(A173,"HU"),'ALL Conditions'!A:E,5,FALSE),"G")),"R")</f>
        <v>G</v>
      </c>
      <c r="Q173" s="8" t="str">
        <f>IFERROR(IF(SEARCH("IE",C173,1),_xlfn.IFNA(VLOOKUP(CONCATENATE(A173,"IE"),'ALL Conditions'!A:E,5,FALSE),"G")),"R")</f>
        <v>G</v>
      </c>
      <c r="R173" s="8" t="str">
        <f>IFERROR(IF(SEARCH("IT",C173,1),_xlfn.IFNA(VLOOKUP(CONCATENATE(A173,"IT"),'ALL Conditions'!A:E,5,FALSE),"G")),"R")</f>
        <v>G</v>
      </c>
      <c r="S173" s="8" t="str">
        <f>IFERROR(IF(SEARCH("LV",C173,1),_xlfn.IFNA(VLOOKUP(CONCATENATE(A173,"LV"),'ALL Conditions'!A:E,5,FALSE),"G")),"R")</f>
        <v>G</v>
      </c>
      <c r="T173" s="8" t="str">
        <f>IFERROR(IF(SEARCH("LT",C173,1),_xlfn.IFNA(VLOOKUP(CONCATENATE(A173,"LT"),'ALL Conditions'!A:E,5,FALSE),"G")),"R")</f>
        <v>G</v>
      </c>
      <c r="U173" s="8" t="str">
        <f>IFERROR(IF(SEARCH("LU",C173,1),_xlfn.IFNA(VLOOKUP(CONCATENATE(A173,"LU"),'ALL Conditions'!A:E,5,FALSE),"G")),"R")</f>
        <v>G</v>
      </c>
      <c r="V173" s="8" t="str">
        <f>IFERROR(IF(SEARCH("MT",C173,1),_xlfn.IFNA(VLOOKUP(CONCATENATE(A173,"MT"),'ALL Conditions'!A:E,5,FALSE),"G")),"R")</f>
        <v>G</v>
      </c>
      <c r="W173" s="8" t="str">
        <f>IFERROR(IF(SEARCH("NL",C173,1),_xlfn.IFNA(VLOOKUP(CONCATENATE(A173,"NL"),'ALL Conditions'!A:E,5,FALSE),"G")),"R")</f>
        <v>G</v>
      </c>
      <c r="X173" s="8" t="str">
        <f>IFERROR(IF(SEARCH("PL",C173,1),_xlfn.IFNA(VLOOKUP(CONCATENATE(A173,"PL"),'ALL Conditions'!A:E,5,FALSE),"G")),"R")</f>
        <v>G</v>
      </c>
      <c r="Y173" s="8" t="str">
        <f>IFERROR(IF(SEARCH("PT",C173,1),_xlfn.IFNA(VLOOKUP(CONCATENATE(A173,"PT"),'ALL Conditions'!A:E,5,FALSE),"G")),"R")</f>
        <v>G</v>
      </c>
      <c r="Z173" s="8" t="str">
        <f>IFERROR(IF(SEARCH("RO",C173,1),_xlfn.IFNA(VLOOKUP(CONCATENATE(A173,"RO"),'ALL Conditions'!A:E,5,FALSE),"G")),"R")</f>
        <v>G</v>
      </c>
      <c r="AA173" s="8" t="str">
        <f>IFERROR(IF(SEARCH("SK",C173,1),_xlfn.IFNA(VLOOKUP(CONCATENATE(A173,"SK"),'ALL Conditions'!A:E,5,FALSE),"G")),"R")</f>
        <v>G</v>
      </c>
      <c r="AB173" s="8" t="str">
        <f>IFERROR(IF(SEARCH("SI",C173,1),_xlfn.IFNA(VLOOKUP(CONCATENATE(A173,"SI"),'ALL Conditions'!A:E,5,FALSE),"G")),"R")</f>
        <v>G</v>
      </c>
      <c r="AC173" s="8" t="str">
        <f>IFERROR(IF(SEARCH("ES",C173,1),_xlfn.IFNA(VLOOKUP(CONCATENATE(A173,"ES"),'ALL Conditions'!A:E,5,FALSE),"G")),"R")</f>
        <v>G</v>
      </c>
      <c r="AD173" s="8" t="str">
        <f>IFERROR(IF(SEARCH("SE",C173,1),_xlfn.IFNA(VLOOKUP(CONCATENATE(A173,"SE"),'ALL Conditions'!A:E,5,FALSE),"G")),"R")</f>
        <v>G</v>
      </c>
    </row>
    <row r="174" spans="1:30">
      <c r="A174" t="s">
        <v>419</v>
      </c>
      <c r="B174" t="s">
        <v>420</v>
      </c>
      <c r="C174" t="s">
        <v>39</v>
      </c>
      <c r="D174" s="9" t="str">
        <f>VLOOKUP(LEN(A174),'Restriction length-level'!A:B,2,FALSE)</f>
        <v>Commodity Code</v>
      </c>
      <c r="E174" s="8" t="str">
        <f>IFERROR(IF(SEARCH("AT",C174,1),_xlfn.IFNA(VLOOKUP(CONCATENATE(A174,"AT"),'ALL Conditions'!A:E,5,FALSE),"G")),"R")</f>
        <v>G</v>
      </c>
      <c r="F174" s="8" t="str">
        <f>IFERROR(IF(SEARCH("BE",C174,1),_xlfn.IFNA(VLOOKUP(CONCATENATE(A174,"BE"),'ALL Conditions'!A:E,5,FALSE),"G")),"R")</f>
        <v>G</v>
      </c>
      <c r="G174" s="8" t="str">
        <f>IFERROR(IF(SEARCH("BG",C174,1),_xlfn.IFNA(VLOOKUP(CONCATENATE(A174,"BG"),'ALL Conditions'!A:E,5,FALSE),"G")),"R")</f>
        <v>G</v>
      </c>
      <c r="H174" s="8" t="str">
        <f>IFERROR(IF(SEARCH("HR",C174,1),_xlfn.IFNA(VLOOKUP(CONCATENATE(A174,"HR"),'ALL Conditions'!A:E,5,FALSE),"G")),"R")</f>
        <v>G</v>
      </c>
      <c r="I174" s="8" t="str">
        <f>IFERROR(IF(SEARCH("CZ",C174,1),_xlfn.IFNA(VLOOKUP(CONCATENATE(A174,"CZ"),'ALL Conditions'!A:E,5,FALSE),"G")),"R")</f>
        <v>G</v>
      </c>
      <c r="J174" s="8" t="str">
        <f>IFERROR(IF(SEARCH("DK",C174,1),_xlfn.IFNA(VLOOKUP(CONCATENATE(A174,"DK"),'ALL Conditions'!A:E,5,FALSE),"G")),"R")</f>
        <v>G</v>
      </c>
      <c r="K174" s="8" t="str">
        <f>IFERROR(IF(SEARCH("EE",C174,1),_xlfn.IFNA(VLOOKUP(CONCATENATE(A174,"EE"),'ALL Conditions'!A:E,5,FALSE),"G")),"R")</f>
        <v>G</v>
      </c>
      <c r="L174" s="8" t="str">
        <f>IFERROR(IF(SEARCH("FI",C174,1),_xlfn.IFNA(VLOOKUP(CONCATENATE(A174,"FI"),'ALL Conditions'!A:E,5,FALSE),"G")),"R")</f>
        <v>G</v>
      </c>
      <c r="M174" s="8" t="str">
        <f>IFERROR(IF(SEARCH("FR",C174,1),_xlfn.IFNA(VLOOKUP(CONCATENATE(A174,"FR"),'ALL Conditions'!A:E,5,FALSE),"G")),"R")</f>
        <v>G</v>
      </c>
      <c r="N174" s="8" t="str">
        <f>IFERROR(IF(SEARCH("DE",C174,1),_xlfn.IFNA(VLOOKUP(CONCATENATE(A174,"DE"),'ALL Conditions'!A:E,5,FALSE),"G")),"R")</f>
        <v>G</v>
      </c>
      <c r="O174" s="8" t="str">
        <f>IFERROR(IF(SEARCH("GR",C174,1),_xlfn.IFNA(VLOOKUP(CONCATENATE(A174,"GR"),'ALL Conditions'!A:E,5,FALSE),"G")),"R")</f>
        <v>G</v>
      </c>
      <c r="P174" s="8" t="str">
        <f>IFERROR(IF(SEARCH("HU",C174,1),_xlfn.IFNA(VLOOKUP(CONCATENATE(A174,"HU"),'ALL Conditions'!A:E,5,FALSE),"G")),"R")</f>
        <v>G</v>
      </c>
      <c r="Q174" s="8" t="str">
        <f>IFERROR(IF(SEARCH("IE",C174,1),_xlfn.IFNA(VLOOKUP(CONCATENATE(A174,"IE"),'ALL Conditions'!A:E,5,FALSE),"G")),"R")</f>
        <v>G</v>
      </c>
      <c r="R174" s="8" t="str">
        <f>IFERROR(IF(SEARCH("IT",C174,1),_xlfn.IFNA(VLOOKUP(CONCATENATE(A174,"IT"),'ALL Conditions'!A:E,5,FALSE),"G")),"R")</f>
        <v>G</v>
      </c>
      <c r="S174" s="8" t="str">
        <f>IFERROR(IF(SEARCH("LV",C174,1),_xlfn.IFNA(VLOOKUP(CONCATENATE(A174,"LV"),'ALL Conditions'!A:E,5,FALSE),"G")),"R")</f>
        <v>G</v>
      </c>
      <c r="T174" s="8" t="str">
        <f>IFERROR(IF(SEARCH("LT",C174,1),_xlfn.IFNA(VLOOKUP(CONCATENATE(A174,"LT"),'ALL Conditions'!A:E,5,FALSE),"G")),"R")</f>
        <v>G</v>
      </c>
      <c r="U174" s="8" t="str">
        <f>IFERROR(IF(SEARCH("LU",C174,1),_xlfn.IFNA(VLOOKUP(CONCATENATE(A174,"LU"),'ALL Conditions'!A:E,5,FALSE),"G")),"R")</f>
        <v>G</v>
      </c>
      <c r="V174" s="8" t="str">
        <f>IFERROR(IF(SEARCH("MT",C174,1),_xlfn.IFNA(VLOOKUP(CONCATENATE(A174,"MT"),'ALL Conditions'!A:E,5,FALSE),"G")),"R")</f>
        <v>G</v>
      </c>
      <c r="W174" s="8" t="str">
        <f>IFERROR(IF(SEARCH("NL",C174,1),_xlfn.IFNA(VLOOKUP(CONCATENATE(A174,"NL"),'ALL Conditions'!A:E,5,FALSE),"G")),"R")</f>
        <v>G</v>
      </c>
      <c r="X174" s="8" t="str">
        <f>IFERROR(IF(SEARCH("PL",C174,1),_xlfn.IFNA(VLOOKUP(CONCATENATE(A174,"PL"),'ALL Conditions'!A:E,5,FALSE),"G")),"R")</f>
        <v>G</v>
      </c>
      <c r="Y174" s="8" t="str">
        <f>IFERROR(IF(SEARCH("PT",C174,1),_xlfn.IFNA(VLOOKUP(CONCATENATE(A174,"PT"),'ALL Conditions'!A:E,5,FALSE),"G")),"R")</f>
        <v>G</v>
      </c>
      <c r="Z174" s="8" t="str">
        <f>IFERROR(IF(SEARCH("RO",C174,1),_xlfn.IFNA(VLOOKUP(CONCATENATE(A174,"RO"),'ALL Conditions'!A:E,5,FALSE),"G")),"R")</f>
        <v>G</v>
      </c>
      <c r="AA174" s="8" t="str">
        <f>IFERROR(IF(SEARCH("SK",C174,1),_xlfn.IFNA(VLOOKUP(CONCATENATE(A174,"SK"),'ALL Conditions'!A:E,5,FALSE),"G")),"R")</f>
        <v>G</v>
      </c>
      <c r="AB174" s="8" t="str">
        <f>IFERROR(IF(SEARCH("SI",C174,1),_xlfn.IFNA(VLOOKUP(CONCATENATE(A174,"SI"),'ALL Conditions'!A:E,5,FALSE),"G")),"R")</f>
        <v>G</v>
      </c>
      <c r="AC174" s="8" t="str">
        <f>IFERROR(IF(SEARCH("ES",C174,1),_xlfn.IFNA(VLOOKUP(CONCATENATE(A174,"ES"),'ALL Conditions'!A:E,5,FALSE),"G")),"R")</f>
        <v>G</v>
      </c>
      <c r="AD174" s="8" t="str">
        <f>IFERROR(IF(SEARCH("SE",C174,1),_xlfn.IFNA(VLOOKUP(CONCATENATE(A174,"SE"),'ALL Conditions'!A:E,5,FALSE),"G")),"R")</f>
        <v>G</v>
      </c>
    </row>
    <row r="175" spans="1:30">
      <c r="A175" t="s">
        <v>421</v>
      </c>
      <c r="B175" t="s">
        <v>422</v>
      </c>
      <c r="C175" t="s">
        <v>39</v>
      </c>
      <c r="D175" s="9" t="str">
        <f>VLOOKUP(LEN(A175),'Restriction length-level'!A:B,2,FALSE)</f>
        <v>Commodity Code</v>
      </c>
      <c r="E175" s="8" t="str">
        <f>IFERROR(IF(SEARCH("AT",C175,1),_xlfn.IFNA(VLOOKUP(CONCATENATE(A175,"AT"),'ALL Conditions'!A:E,5,FALSE),"G")),"R")</f>
        <v>G</v>
      </c>
      <c r="F175" s="8" t="str">
        <f>IFERROR(IF(SEARCH("BE",C175,1),_xlfn.IFNA(VLOOKUP(CONCATENATE(A175,"BE"),'ALL Conditions'!A:E,5,FALSE),"G")),"R")</f>
        <v>G</v>
      </c>
      <c r="G175" s="8" t="str">
        <f>IFERROR(IF(SEARCH("BG",C175,1),_xlfn.IFNA(VLOOKUP(CONCATENATE(A175,"BG"),'ALL Conditions'!A:E,5,FALSE),"G")),"R")</f>
        <v>G</v>
      </c>
      <c r="H175" s="8" t="str">
        <f>IFERROR(IF(SEARCH("HR",C175,1),_xlfn.IFNA(VLOOKUP(CONCATENATE(A175,"HR"),'ALL Conditions'!A:E,5,FALSE),"G")),"R")</f>
        <v>G</v>
      </c>
      <c r="I175" s="8" t="str">
        <f>IFERROR(IF(SEARCH("CZ",C175,1),_xlfn.IFNA(VLOOKUP(CONCATENATE(A175,"CZ"),'ALL Conditions'!A:E,5,FALSE),"G")),"R")</f>
        <v>G</v>
      </c>
      <c r="J175" s="8" t="str">
        <f>IFERROR(IF(SEARCH("DK",C175,1),_xlfn.IFNA(VLOOKUP(CONCATENATE(A175,"DK"),'ALL Conditions'!A:E,5,FALSE),"G")),"R")</f>
        <v>G</v>
      </c>
      <c r="K175" s="8" t="str">
        <f>IFERROR(IF(SEARCH("EE",C175,1),_xlfn.IFNA(VLOOKUP(CONCATENATE(A175,"EE"),'ALL Conditions'!A:E,5,FALSE),"G")),"R")</f>
        <v>G</v>
      </c>
      <c r="L175" s="8" t="str">
        <f>IFERROR(IF(SEARCH("FI",C175,1),_xlfn.IFNA(VLOOKUP(CONCATENATE(A175,"FI"),'ALL Conditions'!A:E,5,FALSE),"G")),"R")</f>
        <v>G</v>
      </c>
      <c r="M175" s="8" t="str">
        <f>IFERROR(IF(SEARCH("FR",C175,1),_xlfn.IFNA(VLOOKUP(CONCATENATE(A175,"FR"),'ALL Conditions'!A:E,5,FALSE),"G")),"R")</f>
        <v>G</v>
      </c>
      <c r="N175" s="8" t="str">
        <f>IFERROR(IF(SEARCH("DE",C175,1),_xlfn.IFNA(VLOOKUP(CONCATENATE(A175,"DE"),'ALL Conditions'!A:E,5,FALSE),"G")),"R")</f>
        <v>G</v>
      </c>
      <c r="O175" s="8" t="str">
        <f>IFERROR(IF(SEARCH("GR",C175,1),_xlfn.IFNA(VLOOKUP(CONCATENATE(A175,"GR"),'ALL Conditions'!A:E,5,FALSE),"G")),"R")</f>
        <v>G</v>
      </c>
      <c r="P175" s="8" t="str">
        <f>IFERROR(IF(SEARCH("HU",C175,1),_xlfn.IFNA(VLOOKUP(CONCATENATE(A175,"HU"),'ALL Conditions'!A:E,5,FALSE),"G")),"R")</f>
        <v>G</v>
      </c>
      <c r="Q175" s="8" t="str">
        <f>IFERROR(IF(SEARCH("IE",C175,1),_xlfn.IFNA(VLOOKUP(CONCATENATE(A175,"IE"),'ALL Conditions'!A:E,5,FALSE),"G")),"R")</f>
        <v>G</v>
      </c>
      <c r="R175" s="8" t="str">
        <f>IFERROR(IF(SEARCH("IT",C175,1),_xlfn.IFNA(VLOOKUP(CONCATENATE(A175,"IT"),'ALL Conditions'!A:E,5,FALSE),"G")),"R")</f>
        <v>G</v>
      </c>
      <c r="S175" s="8" t="str">
        <f>IFERROR(IF(SEARCH("LV",C175,1),_xlfn.IFNA(VLOOKUP(CONCATENATE(A175,"LV"),'ALL Conditions'!A:E,5,FALSE),"G")),"R")</f>
        <v>G</v>
      </c>
      <c r="T175" s="8" t="str">
        <f>IFERROR(IF(SEARCH("LT",C175,1),_xlfn.IFNA(VLOOKUP(CONCATENATE(A175,"LT"),'ALL Conditions'!A:E,5,FALSE),"G")),"R")</f>
        <v>G</v>
      </c>
      <c r="U175" s="8" t="str">
        <f>IFERROR(IF(SEARCH("LU",C175,1),_xlfn.IFNA(VLOOKUP(CONCATENATE(A175,"LU"),'ALL Conditions'!A:E,5,FALSE),"G")),"R")</f>
        <v>G</v>
      </c>
      <c r="V175" s="8" t="str">
        <f>IFERROR(IF(SEARCH("MT",C175,1),_xlfn.IFNA(VLOOKUP(CONCATENATE(A175,"MT"),'ALL Conditions'!A:E,5,FALSE),"G")),"R")</f>
        <v>G</v>
      </c>
      <c r="W175" s="8" t="str">
        <f>IFERROR(IF(SEARCH("NL",C175,1),_xlfn.IFNA(VLOOKUP(CONCATENATE(A175,"NL"),'ALL Conditions'!A:E,5,FALSE),"G")),"R")</f>
        <v>G</v>
      </c>
      <c r="X175" s="8" t="str">
        <f>IFERROR(IF(SEARCH("PL",C175,1),_xlfn.IFNA(VLOOKUP(CONCATENATE(A175,"PL"),'ALL Conditions'!A:E,5,FALSE),"G")),"R")</f>
        <v>G</v>
      </c>
      <c r="Y175" s="8" t="str">
        <f>IFERROR(IF(SEARCH("PT",C175,1),_xlfn.IFNA(VLOOKUP(CONCATENATE(A175,"PT"),'ALL Conditions'!A:E,5,FALSE),"G")),"R")</f>
        <v>G</v>
      </c>
      <c r="Z175" s="8" t="str">
        <f>IFERROR(IF(SEARCH("RO",C175,1),_xlfn.IFNA(VLOOKUP(CONCATENATE(A175,"RO"),'ALL Conditions'!A:E,5,FALSE),"G")),"R")</f>
        <v>G</v>
      </c>
      <c r="AA175" s="8" t="str">
        <f>IFERROR(IF(SEARCH("SK",C175,1),_xlfn.IFNA(VLOOKUP(CONCATENATE(A175,"SK"),'ALL Conditions'!A:E,5,FALSE),"G")),"R")</f>
        <v>G</v>
      </c>
      <c r="AB175" s="8" t="str">
        <f>IFERROR(IF(SEARCH("SI",C175,1),_xlfn.IFNA(VLOOKUP(CONCATENATE(A175,"SI"),'ALL Conditions'!A:E,5,FALSE),"G")),"R")</f>
        <v>G</v>
      </c>
      <c r="AC175" s="8" t="str">
        <f>IFERROR(IF(SEARCH("ES",C175,1),_xlfn.IFNA(VLOOKUP(CONCATENATE(A175,"ES"),'ALL Conditions'!A:E,5,FALSE),"G")),"R")</f>
        <v>G</v>
      </c>
      <c r="AD175" s="8" t="str">
        <f>IFERROR(IF(SEARCH("SE",C175,1),_xlfn.IFNA(VLOOKUP(CONCATENATE(A175,"SE"),'ALL Conditions'!A:E,5,FALSE),"G")),"R")</f>
        <v>G</v>
      </c>
    </row>
    <row r="176" spans="1:30">
      <c r="A176" t="s">
        <v>423</v>
      </c>
      <c r="B176" t="s">
        <v>424</v>
      </c>
      <c r="C176" t="s">
        <v>39</v>
      </c>
      <c r="D176" s="9" t="str">
        <f>VLOOKUP(LEN(A176),'Restriction length-level'!A:B,2,FALSE)</f>
        <v>Commodity Code</v>
      </c>
      <c r="E176" s="8" t="str">
        <f>IFERROR(IF(SEARCH("AT",C176,1),_xlfn.IFNA(VLOOKUP(CONCATENATE(A176,"AT"),'ALL Conditions'!A:E,5,FALSE),"G")),"R")</f>
        <v>G</v>
      </c>
      <c r="F176" s="8" t="str">
        <f>IFERROR(IF(SEARCH("BE",C176,1),_xlfn.IFNA(VLOOKUP(CONCATENATE(A176,"BE"),'ALL Conditions'!A:E,5,FALSE),"G")),"R")</f>
        <v>G</v>
      </c>
      <c r="G176" s="8" t="str">
        <f>IFERROR(IF(SEARCH("BG",C176,1),_xlfn.IFNA(VLOOKUP(CONCATENATE(A176,"BG"),'ALL Conditions'!A:E,5,FALSE),"G")),"R")</f>
        <v>G</v>
      </c>
      <c r="H176" s="8" t="str">
        <f>IFERROR(IF(SEARCH("HR",C176,1),_xlfn.IFNA(VLOOKUP(CONCATENATE(A176,"HR"),'ALL Conditions'!A:E,5,FALSE),"G")),"R")</f>
        <v>G</v>
      </c>
      <c r="I176" s="8" t="str">
        <f>IFERROR(IF(SEARCH("CZ",C176,1),_xlfn.IFNA(VLOOKUP(CONCATENATE(A176,"CZ"),'ALL Conditions'!A:E,5,FALSE),"G")),"R")</f>
        <v>G</v>
      </c>
      <c r="J176" s="8" t="str">
        <f>IFERROR(IF(SEARCH("DK",C176,1),_xlfn.IFNA(VLOOKUP(CONCATENATE(A176,"DK"),'ALL Conditions'!A:E,5,FALSE),"G")),"R")</f>
        <v>G</v>
      </c>
      <c r="K176" s="8" t="str">
        <f>IFERROR(IF(SEARCH("EE",C176,1),_xlfn.IFNA(VLOOKUP(CONCATENATE(A176,"EE"),'ALL Conditions'!A:E,5,FALSE),"G")),"R")</f>
        <v>G</v>
      </c>
      <c r="L176" s="8" t="str">
        <f>IFERROR(IF(SEARCH("FI",C176,1),_xlfn.IFNA(VLOOKUP(CONCATENATE(A176,"FI"),'ALL Conditions'!A:E,5,FALSE),"G")),"R")</f>
        <v>G</v>
      </c>
      <c r="M176" s="8" t="str">
        <f>IFERROR(IF(SEARCH("FR",C176,1),_xlfn.IFNA(VLOOKUP(CONCATENATE(A176,"FR"),'ALL Conditions'!A:E,5,FALSE),"G")),"R")</f>
        <v>G</v>
      </c>
      <c r="N176" s="8" t="str">
        <f>IFERROR(IF(SEARCH("DE",C176,1),_xlfn.IFNA(VLOOKUP(CONCATENATE(A176,"DE"),'ALL Conditions'!A:E,5,FALSE),"G")),"R")</f>
        <v>G</v>
      </c>
      <c r="O176" s="8" t="str">
        <f>IFERROR(IF(SEARCH("GR",C176,1),_xlfn.IFNA(VLOOKUP(CONCATENATE(A176,"GR"),'ALL Conditions'!A:E,5,FALSE),"G")),"R")</f>
        <v>G</v>
      </c>
      <c r="P176" s="8" t="str">
        <f>IFERROR(IF(SEARCH("HU",C176,1),_xlfn.IFNA(VLOOKUP(CONCATENATE(A176,"HU"),'ALL Conditions'!A:E,5,FALSE),"G")),"R")</f>
        <v>G</v>
      </c>
      <c r="Q176" s="8" t="str">
        <f>IFERROR(IF(SEARCH("IE",C176,1),_xlfn.IFNA(VLOOKUP(CONCATENATE(A176,"IE"),'ALL Conditions'!A:E,5,FALSE),"G")),"R")</f>
        <v>G</v>
      </c>
      <c r="R176" s="8" t="str">
        <f>IFERROR(IF(SEARCH("IT",C176,1),_xlfn.IFNA(VLOOKUP(CONCATENATE(A176,"IT"),'ALL Conditions'!A:E,5,FALSE),"G")),"R")</f>
        <v>G</v>
      </c>
      <c r="S176" s="8" t="str">
        <f>IFERROR(IF(SEARCH("LV",C176,1),_xlfn.IFNA(VLOOKUP(CONCATENATE(A176,"LV"),'ALL Conditions'!A:E,5,FALSE),"G")),"R")</f>
        <v>G</v>
      </c>
      <c r="T176" s="8" t="str">
        <f>IFERROR(IF(SEARCH("LT",C176,1),_xlfn.IFNA(VLOOKUP(CONCATENATE(A176,"LT"),'ALL Conditions'!A:E,5,FALSE),"G")),"R")</f>
        <v>G</v>
      </c>
      <c r="U176" s="8" t="str">
        <f>IFERROR(IF(SEARCH("LU",C176,1),_xlfn.IFNA(VLOOKUP(CONCATENATE(A176,"LU"),'ALL Conditions'!A:E,5,FALSE),"G")),"R")</f>
        <v>G</v>
      </c>
      <c r="V176" s="8" t="str">
        <f>IFERROR(IF(SEARCH("MT",C176,1),_xlfn.IFNA(VLOOKUP(CONCATENATE(A176,"MT"),'ALL Conditions'!A:E,5,FALSE),"G")),"R")</f>
        <v>G</v>
      </c>
      <c r="W176" s="8" t="str">
        <f>IFERROR(IF(SEARCH("NL",C176,1),_xlfn.IFNA(VLOOKUP(CONCATENATE(A176,"NL"),'ALL Conditions'!A:E,5,FALSE),"G")),"R")</f>
        <v>G</v>
      </c>
      <c r="X176" s="8" t="str">
        <f>IFERROR(IF(SEARCH("PL",C176,1),_xlfn.IFNA(VLOOKUP(CONCATENATE(A176,"PL"),'ALL Conditions'!A:E,5,FALSE),"G")),"R")</f>
        <v>G</v>
      </c>
      <c r="Y176" s="8" t="str">
        <f>IFERROR(IF(SEARCH("PT",C176,1),_xlfn.IFNA(VLOOKUP(CONCATENATE(A176,"PT"),'ALL Conditions'!A:E,5,FALSE),"G")),"R")</f>
        <v>G</v>
      </c>
      <c r="Z176" s="8" t="str">
        <f>IFERROR(IF(SEARCH("RO",C176,1),_xlfn.IFNA(VLOOKUP(CONCATENATE(A176,"RO"),'ALL Conditions'!A:E,5,FALSE),"G")),"R")</f>
        <v>G</v>
      </c>
      <c r="AA176" s="8" t="str">
        <f>IFERROR(IF(SEARCH("SK",C176,1),_xlfn.IFNA(VLOOKUP(CONCATENATE(A176,"SK"),'ALL Conditions'!A:E,5,FALSE),"G")),"R")</f>
        <v>G</v>
      </c>
      <c r="AB176" s="8" t="str">
        <f>IFERROR(IF(SEARCH("SI",C176,1),_xlfn.IFNA(VLOOKUP(CONCATENATE(A176,"SI"),'ALL Conditions'!A:E,5,FALSE),"G")),"R")</f>
        <v>G</v>
      </c>
      <c r="AC176" s="8" t="str">
        <f>IFERROR(IF(SEARCH("ES",C176,1),_xlfn.IFNA(VLOOKUP(CONCATENATE(A176,"ES"),'ALL Conditions'!A:E,5,FALSE),"G")),"R")</f>
        <v>G</v>
      </c>
      <c r="AD176" s="8" t="str">
        <f>IFERROR(IF(SEARCH("SE",C176,1),_xlfn.IFNA(VLOOKUP(CONCATENATE(A176,"SE"),'ALL Conditions'!A:E,5,FALSE),"G")),"R")</f>
        <v>G</v>
      </c>
    </row>
    <row r="177" spans="1:30">
      <c r="A177" t="s">
        <v>425</v>
      </c>
      <c r="B177" t="s">
        <v>426</v>
      </c>
      <c r="C177" t="s">
        <v>39</v>
      </c>
      <c r="D177" s="9" t="str">
        <f>VLOOKUP(LEN(A177),'Restriction length-level'!A:B,2,FALSE)</f>
        <v>Commodity Code</v>
      </c>
      <c r="E177" s="8" t="str">
        <f>IFERROR(IF(SEARCH("AT",C177,1),_xlfn.IFNA(VLOOKUP(CONCATENATE(A177,"AT"),'ALL Conditions'!A:E,5,FALSE),"G")),"R")</f>
        <v>G</v>
      </c>
      <c r="F177" s="8" t="str">
        <f>IFERROR(IF(SEARCH("BE",C177,1),_xlfn.IFNA(VLOOKUP(CONCATENATE(A177,"BE"),'ALL Conditions'!A:E,5,FALSE),"G")),"R")</f>
        <v>G</v>
      </c>
      <c r="G177" s="8" t="str">
        <f>IFERROR(IF(SEARCH("BG",C177,1),_xlfn.IFNA(VLOOKUP(CONCATENATE(A177,"BG"),'ALL Conditions'!A:E,5,FALSE),"G")),"R")</f>
        <v>G</v>
      </c>
      <c r="H177" s="8" t="str">
        <f>IFERROR(IF(SEARCH("HR",C177,1),_xlfn.IFNA(VLOOKUP(CONCATENATE(A177,"HR"),'ALL Conditions'!A:E,5,FALSE),"G")),"R")</f>
        <v>G</v>
      </c>
      <c r="I177" s="8" t="str">
        <f>IFERROR(IF(SEARCH("CZ",C177,1),_xlfn.IFNA(VLOOKUP(CONCATENATE(A177,"CZ"),'ALL Conditions'!A:E,5,FALSE),"G")),"R")</f>
        <v>G</v>
      </c>
      <c r="J177" s="8" t="str">
        <f>IFERROR(IF(SEARCH("DK",C177,1),_xlfn.IFNA(VLOOKUP(CONCATENATE(A177,"DK"),'ALL Conditions'!A:E,5,FALSE),"G")),"R")</f>
        <v>G</v>
      </c>
      <c r="K177" s="8" t="str">
        <f>IFERROR(IF(SEARCH("EE",C177,1),_xlfn.IFNA(VLOOKUP(CONCATENATE(A177,"EE"),'ALL Conditions'!A:E,5,FALSE),"G")),"R")</f>
        <v>G</v>
      </c>
      <c r="L177" s="8" t="str">
        <f>IFERROR(IF(SEARCH("FI",C177,1),_xlfn.IFNA(VLOOKUP(CONCATENATE(A177,"FI"),'ALL Conditions'!A:E,5,FALSE),"G")),"R")</f>
        <v>G</v>
      </c>
      <c r="M177" s="8" t="str">
        <f>IFERROR(IF(SEARCH("FR",C177,1),_xlfn.IFNA(VLOOKUP(CONCATENATE(A177,"FR"),'ALL Conditions'!A:E,5,FALSE),"G")),"R")</f>
        <v>G</v>
      </c>
      <c r="N177" s="8" t="str">
        <f>IFERROR(IF(SEARCH("DE",C177,1),_xlfn.IFNA(VLOOKUP(CONCATENATE(A177,"DE"),'ALL Conditions'!A:E,5,FALSE),"G")),"R")</f>
        <v>G</v>
      </c>
      <c r="O177" s="8" t="str">
        <f>IFERROR(IF(SEARCH("GR",C177,1),_xlfn.IFNA(VLOOKUP(CONCATENATE(A177,"GR"),'ALL Conditions'!A:E,5,FALSE),"G")),"R")</f>
        <v>G</v>
      </c>
      <c r="P177" s="8" t="str">
        <f>IFERROR(IF(SEARCH("HU",C177,1),_xlfn.IFNA(VLOOKUP(CONCATENATE(A177,"HU"),'ALL Conditions'!A:E,5,FALSE),"G")),"R")</f>
        <v>G</v>
      </c>
      <c r="Q177" s="8" t="str">
        <f>IFERROR(IF(SEARCH("IE",C177,1),_xlfn.IFNA(VLOOKUP(CONCATENATE(A177,"IE"),'ALL Conditions'!A:E,5,FALSE),"G")),"R")</f>
        <v>G</v>
      </c>
      <c r="R177" s="8" t="str">
        <f>IFERROR(IF(SEARCH("IT",C177,1),_xlfn.IFNA(VLOOKUP(CONCATENATE(A177,"IT"),'ALL Conditions'!A:E,5,FALSE),"G")),"R")</f>
        <v>G</v>
      </c>
      <c r="S177" s="8" t="str">
        <f>IFERROR(IF(SEARCH("LV",C177,1),_xlfn.IFNA(VLOOKUP(CONCATENATE(A177,"LV"),'ALL Conditions'!A:E,5,FALSE),"G")),"R")</f>
        <v>G</v>
      </c>
      <c r="T177" s="8" t="str">
        <f>IFERROR(IF(SEARCH("LT",C177,1),_xlfn.IFNA(VLOOKUP(CONCATENATE(A177,"LT"),'ALL Conditions'!A:E,5,FALSE),"G")),"R")</f>
        <v>G</v>
      </c>
      <c r="U177" s="8" t="str">
        <f>IFERROR(IF(SEARCH("LU",C177,1),_xlfn.IFNA(VLOOKUP(CONCATENATE(A177,"LU"),'ALL Conditions'!A:E,5,FALSE),"G")),"R")</f>
        <v>G</v>
      </c>
      <c r="V177" s="8" t="str">
        <f>IFERROR(IF(SEARCH("MT",C177,1),_xlfn.IFNA(VLOOKUP(CONCATENATE(A177,"MT"),'ALL Conditions'!A:E,5,FALSE),"G")),"R")</f>
        <v>G</v>
      </c>
      <c r="W177" s="8" t="str">
        <f>IFERROR(IF(SEARCH("NL",C177,1),_xlfn.IFNA(VLOOKUP(CONCATENATE(A177,"NL"),'ALL Conditions'!A:E,5,FALSE),"G")),"R")</f>
        <v>G</v>
      </c>
      <c r="X177" s="8" t="str">
        <f>IFERROR(IF(SEARCH("PL",C177,1),_xlfn.IFNA(VLOOKUP(CONCATENATE(A177,"PL"),'ALL Conditions'!A:E,5,FALSE),"G")),"R")</f>
        <v>G</v>
      </c>
      <c r="Y177" s="8" t="str">
        <f>IFERROR(IF(SEARCH("PT",C177,1),_xlfn.IFNA(VLOOKUP(CONCATENATE(A177,"PT"),'ALL Conditions'!A:E,5,FALSE),"G")),"R")</f>
        <v>G</v>
      </c>
      <c r="Z177" s="8" t="str">
        <f>IFERROR(IF(SEARCH("RO",C177,1),_xlfn.IFNA(VLOOKUP(CONCATENATE(A177,"RO"),'ALL Conditions'!A:E,5,FALSE),"G")),"R")</f>
        <v>G</v>
      </c>
      <c r="AA177" s="8" t="str">
        <f>IFERROR(IF(SEARCH("SK",C177,1),_xlfn.IFNA(VLOOKUP(CONCATENATE(A177,"SK"),'ALL Conditions'!A:E,5,FALSE),"G")),"R")</f>
        <v>G</v>
      </c>
      <c r="AB177" s="8" t="str">
        <f>IFERROR(IF(SEARCH("SI",C177,1),_xlfn.IFNA(VLOOKUP(CONCATENATE(A177,"SI"),'ALL Conditions'!A:E,5,FALSE),"G")),"R")</f>
        <v>G</v>
      </c>
      <c r="AC177" s="8" t="str">
        <f>IFERROR(IF(SEARCH("ES",C177,1),_xlfn.IFNA(VLOOKUP(CONCATENATE(A177,"ES"),'ALL Conditions'!A:E,5,FALSE),"G")),"R")</f>
        <v>G</v>
      </c>
      <c r="AD177" s="8" t="str">
        <f>IFERROR(IF(SEARCH("SE",C177,1),_xlfn.IFNA(VLOOKUP(CONCATENATE(A177,"SE"),'ALL Conditions'!A:E,5,FALSE),"G")),"R")</f>
        <v>G</v>
      </c>
    </row>
    <row r="178" spans="1:30">
      <c r="A178" t="s">
        <v>427</v>
      </c>
      <c r="B178" t="s">
        <v>428</v>
      </c>
      <c r="C178" t="s">
        <v>39</v>
      </c>
      <c r="D178" s="9" t="str">
        <f>VLOOKUP(LEN(A178),'Restriction length-level'!A:B,2,FALSE)</f>
        <v>Commodity Code</v>
      </c>
      <c r="E178" s="8" t="str">
        <f>IFERROR(IF(SEARCH("AT",C178,1),_xlfn.IFNA(VLOOKUP(CONCATENATE(A178,"AT"),'ALL Conditions'!A:E,5,FALSE),"G")),"R")</f>
        <v>G</v>
      </c>
      <c r="F178" s="8" t="str">
        <f>IFERROR(IF(SEARCH("BE",C178,1),_xlfn.IFNA(VLOOKUP(CONCATENATE(A178,"BE"),'ALL Conditions'!A:E,5,FALSE),"G")),"R")</f>
        <v>G</v>
      </c>
      <c r="G178" s="8" t="str">
        <f>IFERROR(IF(SEARCH("BG",C178,1),_xlfn.IFNA(VLOOKUP(CONCATENATE(A178,"BG"),'ALL Conditions'!A:E,5,FALSE),"G")),"R")</f>
        <v>G</v>
      </c>
      <c r="H178" s="8" t="str">
        <f>IFERROR(IF(SEARCH("HR",C178,1),_xlfn.IFNA(VLOOKUP(CONCATENATE(A178,"HR"),'ALL Conditions'!A:E,5,FALSE),"G")),"R")</f>
        <v>G</v>
      </c>
      <c r="I178" s="8" t="str">
        <f>IFERROR(IF(SEARCH("CZ",C178,1),_xlfn.IFNA(VLOOKUP(CONCATENATE(A178,"CZ"),'ALL Conditions'!A:E,5,FALSE),"G")),"R")</f>
        <v>G</v>
      </c>
      <c r="J178" s="8" t="str">
        <f>IFERROR(IF(SEARCH("DK",C178,1),_xlfn.IFNA(VLOOKUP(CONCATENATE(A178,"DK"),'ALL Conditions'!A:E,5,FALSE),"G")),"R")</f>
        <v>G</v>
      </c>
      <c r="K178" s="8" t="str">
        <f>IFERROR(IF(SEARCH("EE",C178,1),_xlfn.IFNA(VLOOKUP(CONCATENATE(A178,"EE"),'ALL Conditions'!A:E,5,FALSE),"G")),"R")</f>
        <v>G</v>
      </c>
      <c r="L178" s="8" t="str">
        <f>IFERROR(IF(SEARCH("FI",C178,1),_xlfn.IFNA(VLOOKUP(CONCATENATE(A178,"FI"),'ALL Conditions'!A:E,5,FALSE),"G")),"R")</f>
        <v>G</v>
      </c>
      <c r="M178" s="8" t="str">
        <f>IFERROR(IF(SEARCH("FR",C178,1),_xlfn.IFNA(VLOOKUP(CONCATENATE(A178,"FR"),'ALL Conditions'!A:E,5,FALSE),"G")),"R")</f>
        <v>G</v>
      </c>
      <c r="N178" s="8" t="str">
        <f>IFERROR(IF(SEARCH("DE",C178,1),_xlfn.IFNA(VLOOKUP(CONCATENATE(A178,"DE"),'ALL Conditions'!A:E,5,FALSE),"G")),"R")</f>
        <v>G</v>
      </c>
      <c r="O178" s="8" t="str">
        <f>IFERROR(IF(SEARCH("GR",C178,1),_xlfn.IFNA(VLOOKUP(CONCATENATE(A178,"GR"),'ALL Conditions'!A:E,5,FALSE),"G")),"R")</f>
        <v>G</v>
      </c>
      <c r="P178" s="8" t="str">
        <f>IFERROR(IF(SEARCH("HU",C178,1),_xlfn.IFNA(VLOOKUP(CONCATENATE(A178,"HU"),'ALL Conditions'!A:E,5,FALSE),"G")),"R")</f>
        <v>G</v>
      </c>
      <c r="Q178" s="8" t="str">
        <f>IFERROR(IF(SEARCH("IE",C178,1),_xlfn.IFNA(VLOOKUP(CONCATENATE(A178,"IE"),'ALL Conditions'!A:E,5,FALSE),"G")),"R")</f>
        <v>G</v>
      </c>
      <c r="R178" s="8" t="str">
        <f>IFERROR(IF(SEARCH("IT",C178,1),_xlfn.IFNA(VLOOKUP(CONCATENATE(A178,"IT"),'ALL Conditions'!A:E,5,FALSE),"G")),"R")</f>
        <v>G</v>
      </c>
      <c r="S178" s="8" t="str">
        <f>IFERROR(IF(SEARCH("LV",C178,1),_xlfn.IFNA(VLOOKUP(CONCATENATE(A178,"LV"),'ALL Conditions'!A:E,5,FALSE),"G")),"R")</f>
        <v>G</v>
      </c>
      <c r="T178" s="8" t="str">
        <f>IFERROR(IF(SEARCH("LT",C178,1),_xlfn.IFNA(VLOOKUP(CONCATENATE(A178,"LT"),'ALL Conditions'!A:E,5,FALSE),"G")),"R")</f>
        <v>G</v>
      </c>
      <c r="U178" s="8" t="str">
        <f>IFERROR(IF(SEARCH("LU",C178,1),_xlfn.IFNA(VLOOKUP(CONCATENATE(A178,"LU"),'ALL Conditions'!A:E,5,FALSE),"G")),"R")</f>
        <v>G</v>
      </c>
      <c r="V178" s="8" t="str">
        <f>IFERROR(IF(SEARCH("MT",C178,1),_xlfn.IFNA(VLOOKUP(CONCATENATE(A178,"MT"),'ALL Conditions'!A:E,5,FALSE),"G")),"R")</f>
        <v>G</v>
      </c>
      <c r="W178" s="8" t="str">
        <f>IFERROR(IF(SEARCH("NL",C178,1),_xlfn.IFNA(VLOOKUP(CONCATENATE(A178,"NL"),'ALL Conditions'!A:E,5,FALSE),"G")),"R")</f>
        <v>G</v>
      </c>
      <c r="X178" s="8" t="str">
        <f>IFERROR(IF(SEARCH("PL",C178,1),_xlfn.IFNA(VLOOKUP(CONCATENATE(A178,"PL"),'ALL Conditions'!A:E,5,FALSE),"G")),"R")</f>
        <v>G</v>
      </c>
      <c r="Y178" s="8" t="str">
        <f>IFERROR(IF(SEARCH("PT",C178,1),_xlfn.IFNA(VLOOKUP(CONCATENATE(A178,"PT"),'ALL Conditions'!A:E,5,FALSE),"G")),"R")</f>
        <v>G</v>
      </c>
      <c r="Z178" s="8" t="str">
        <f>IFERROR(IF(SEARCH("RO",C178,1),_xlfn.IFNA(VLOOKUP(CONCATENATE(A178,"RO"),'ALL Conditions'!A:E,5,FALSE),"G")),"R")</f>
        <v>G</v>
      </c>
      <c r="AA178" s="8" t="str">
        <f>IFERROR(IF(SEARCH("SK",C178,1),_xlfn.IFNA(VLOOKUP(CONCATENATE(A178,"SK"),'ALL Conditions'!A:E,5,FALSE),"G")),"R")</f>
        <v>G</v>
      </c>
      <c r="AB178" s="8" t="str">
        <f>IFERROR(IF(SEARCH("SI",C178,1),_xlfn.IFNA(VLOOKUP(CONCATENATE(A178,"SI"),'ALL Conditions'!A:E,5,FALSE),"G")),"R")</f>
        <v>G</v>
      </c>
      <c r="AC178" s="8" t="str">
        <f>IFERROR(IF(SEARCH("ES",C178,1),_xlfn.IFNA(VLOOKUP(CONCATENATE(A178,"ES"),'ALL Conditions'!A:E,5,FALSE),"G")),"R")</f>
        <v>G</v>
      </c>
      <c r="AD178" s="8" t="str">
        <f>IFERROR(IF(SEARCH("SE",C178,1),_xlfn.IFNA(VLOOKUP(CONCATENATE(A178,"SE"),'ALL Conditions'!A:E,5,FALSE),"G")),"R")</f>
        <v>G</v>
      </c>
    </row>
    <row r="179" spans="1:30">
      <c r="A179" t="s">
        <v>429</v>
      </c>
      <c r="B179" t="s">
        <v>430</v>
      </c>
      <c r="C179" t="s">
        <v>39</v>
      </c>
      <c r="D179" s="9" t="str">
        <f>VLOOKUP(LEN(A179),'Restriction length-level'!A:B,2,FALSE)</f>
        <v>Commodity Code</v>
      </c>
      <c r="E179" s="8" t="str">
        <f>IFERROR(IF(SEARCH("AT",C179,1),_xlfn.IFNA(VLOOKUP(CONCATENATE(A179,"AT"),'ALL Conditions'!A:E,5,FALSE),"G")),"R")</f>
        <v>G</v>
      </c>
      <c r="F179" s="8" t="str">
        <f>IFERROR(IF(SEARCH("BE",C179,1),_xlfn.IFNA(VLOOKUP(CONCATENATE(A179,"BE"),'ALL Conditions'!A:E,5,FALSE),"G")),"R")</f>
        <v>G</v>
      </c>
      <c r="G179" s="8" t="str">
        <f>IFERROR(IF(SEARCH("BG",C179,1),_xlfn.IFNA(VLOOKUP(CONCATENATE(A179,"BG"),'ALL Conditions'!A:E,5,FALSE),"G")),"R")</f>
        <v>G</v>
      </c>
      <c r="H179" s="8" t="str">
        <f>IFERROR(IF(SEARCH("HR",C179,1),_xlfn.IFNA(VLOOKUP(CONCATENATE(A179,"HR"),'ALL Conditions'!A:E,5,FALSE),"G")),"R")</f>
        <v>G</v>
      </c>
      <c r="I179" s="8" t="str">
        <f>IFERROR(IF(SEARCH("CZ",C179,1),_xlfn.IFNA(VLOOKUP(CONCATENATE(A179,"CZ"),'ALL Conditions'!A:E,5,FALSE),"G")),"R")</f>
        <v>G</v>
      </c>
      <c r="J179" s="8" t="str">
        <f>IFERROR(IF(SEARCH("DK",C179,1),_xlfn.IFNA(VLOOKUP(CONCATENATE(A179,"DK"),'ALL Conditions'!A:E,5,FALSE),"G")),"R")</f>
        <v>G</v>
      </c>
      <c r="K179" s="8" t="str">
        <f>IFERROR(IF(SEARCH("EE",C179,1),_xlfn.IFNA(VLOOKUP(CONCATENATE(A179,"EE"),'ALL Conditions'!A:E,5,FALSE),"G")),"R")</f>
        <v>G</v>
      </c>
      <c r="L179" s="8" t="str">
        <f>IFERROR(IF(SEARCH("FI",C179,1),_xlfn.IFNA(VLOOKUP(CONCATENATE(A179,"FI"),'ALL Conditions'!A:E,5,FALSE),"G")),"R")</f>
        <v>G</v>
      </c>
      <c r="M179" s="8" t="str">
        <f>IFERROR(IF(SEARCH("FR",C179,1),_xlfn.IFNA(VLOOKUP(CONCATENATE(A179,"FR"),'ALL Conditions'!A:E,5,FALSE),"G")),"R")</f>
        <v>G</v>
      </c>
      <c r="N179" s="8" t="str">
        <f>IFERROR(IF(SEARCH("DE",C179,1),_xlfn.IFNA(VLOOKUP(CONCATENATE(A179,"DE"),'ALL Conditions'!A:E,5,FALSE),"G")),"R")</f>
        <v>G</v>
      </c>
      <c r="O179" s="8" t="str">
        <f>IFERROR(IF(SEARCH("GR",C179,1),_xlfn.IFNA(VLOOKUP(CONCATENATE(A179,"GR"),'ALL Conditions'!A:E,5,FALSE),"G")),"R")</f>
        <v>G</v>
      </c>
      <c r="P179" s="8" t="str">
        <f>IFERROR(IF(SEARCH("HU",C179,1),_xlfn.IFNA(VLOOKUP(CONCATENATE(A179,"HU"),'ALL Conditions'!A:E,5,FALSE),"G")),"R")</f>
        <v>G</v>
      </c>
      <c r="Q179" s="8" t="str">
        <f>IFERROR(IF(SEARCH("IE",C179,1),_xlfn.IFNA(VLOOKUP(CONCATENATE(A179,"IE"),'ALL Conditions'!A:E,5,FALSE),"G")),"R")</f>
        <v>G</v>
      </c>
      <c r="R179" s="8" t="str">
        <f>IFERROR(IF(SEARCH("IT",C179,1),_xlfn.IFNA(VLOOKUP(CONCATENATE(A179,"IT"),'ALL Conditions'!A:E,5,FALSE),"G")),"R")</f>
        <v>G</v>
      </c>
      <c r="S179" s="8" t="str">
        <f>IFERROR(IF(SEARCH("LV",C179,1),_xlfn.IFNA(VLOOKUP(CONCATENATE(A179,"LV"),'ALL Conditions'!A:E,5,FALSE),"G")),"R")</f>
        <v>G</v>
      </c>
      <c r="T179" s="8" t="str">
        <f>IFERROR(IF(SEARCH("LT",C179,1),_xlfn.IFNA(VLOOKUP(CONCATENATE(A179,"LT"),'ALL Conditions'!A:E,5,FALSE),"G")),"R")</f>
        <v>G</v>
      </c>
      <c r="U179" s="8" t="str">
        <f>IFERROR(IF(SEARCH("LU",C179,1),_xlfn.IFNA(VLOOKUP(CONCATENATE(A179,"LU"),'ALL Conditions'!A:E,5,FALSE),"G")),"R")</f>
        <v>G</v>
      </c>
      <c r="V179" s="8" t="str">
        <f>IFERROR(IF(SEARCH("MT",C179,1),_xlfn.IFNA(VLOOKUP(CONCATENATE(A179,"MT"),'ALL Conditions'!A:E,5,FALSE),"G")),"R")</f>
        <v>G</v>
      </c>
      <c r="W179" s="8" t="str">
        <f>IFERROR(IF(SEARCH("NL",C179,1),_xlfn.IFNA(VLOOKUP(CONCATENATE(A179,"NL"),'ALL Conditions'!A:E,5,FALSE),"G")),"R")</f>
        <v>G</v>
      </c>
      <c r="X179" s="8" t="str">
        <f>IFERROR(IF(SEARCH("PL",C179,1),_xlfn.IFNA(VLOOKUP(CONCATENATE(A179,"PL"),'ALL Conditions'!A:E,5,FALSE),"G")),"R")</f>
        <v>G</v>
      </c>
      <c r="Y179" s="8" t="str">
        <f>IFERROR(IF(SEARCH("PT",C179,1),_xlfn.IFNA(VLOOKUP(CONCATENATE(A179,"PT"),'ALL Conditions'!A:E,5,FALSE),"G")),"R")</f>
        <v>G</v>
      </c>
      <c r="Z179" s="8" t="str">
        <f>IFERROR(IF(SEARCH("RO",C179,1),_xlfn.IFNA(VLOOKUP(CONCATENATE(A179,"RO"),'ALL Conditions'!A:E,5,FALSE),"G")),"R")</f>
        <v>G</v>
      </c>
      <c r="AA179" s="8" t="str">
        <f>IFERROR(IF(SEARCH("SK",C179,1),_xlfn.IFNA(VLOOKUP(CONCATENATE(A179,"SK"),'ALL Conditions'!A:E,5,FALSE),"G")),"R")</f>
        <v>G</v>
      </c>
      <c r="AB179" s="8" t="str">
        <f>IFERROR(IF(SEARCH("SI",C179,1),_xlfn.IFNA(VLOOKUP(CONCATENATE(A179,"SI"),'ALL Conditions'!A:E,5,FALSE),"G")),"R")</f>
        <v>G</v>
      </c>
      <c r="AC179" s="8" t="str">
        <f>IFERROR(IF(SEARCH("ES",C179,1),_xlfn.IFNA(VLOOKUP(CONCATENATE(A179,"ES"),'ALL Conditions'!A:E,5,FALSE),"G")),"R")</f>
        <v>G</v>
      </c>
      <c r="AD179" s="8" t="str">
        <f>IFERROR(IF(SEARCH("SE",C179,1),_xlfn.IFNA(VLOOKUP(CONCATENATE(A179,"SE"),'ALL Conditions'!A:E,5,FALSE),"G")),"R")</f>
        <v>G</v>
      </c>
    </row>
    <row r="180" spans="1:30">
      <c r="A180" t="s">
        <v>431</v>
      </c>
      <c r="B180" t="s">
        <v>432</v>
      </c>
      <c r="C180" t="s">
        <v>39</v>
      </c>
      <c r="D180" s="9" t="str">
        <f>VLOOKUP(LEN(A180),'Restriction length-level'!A:B,2,FALSE)</f>
        <v>Commodity Code</v>
      </c>
      <c r="E180" s="8" t="str">
        <f>IFERROR(IF(SEARCH("AT",C180,1),_xlfn.IFNA(VLOOKUP(CONCATENATE(A180,"AT"),'ALL Conditions'!A:E,5,FALSE),"G")),"R")</f>
        <v>G</v>
      </c>
      <c r="F180" s="8" t="str">
        <f>IFERROR(IF(SEARCH("BE",C180,1),_xlfn.IFNA(VLOOKUP(CONCATENATE(A180,"BE"),'ALL Conditions'!A:E,5,FALSE),"G")),"R")</f>
        <v>G</v>
      </c>
      <c r="G180" s="8" t="str">
        <f>IFERROR(IF(SEARCH("BG",C180,1),_xlfn.IFNA(VLOOKUP(CONCATENATE(A180,"BG"),'ALL Conditions'!A:E,5,FALSE),"G")),"R")</f>
        <v>G</v>
      </c>
      <c r="H180" s="8" t="str">
        <f>IFERROR(IF(SEARCH("HR",C180,1),_xlfn.IFNA(VLOOKUP(CONCATENATE(A180,"HR"),'ALL Conditions'!A:E,5,FALSE),"G")),"R")</f>
        <v>G</v>
      </c>
      <c r="I180" s="8" t="str">
        <f>IFERROR(IF(SEARCH("CZ",C180,1),_xlfn.IFNA(VLOOKUP(CONCATENATE(A180,"CZ"),'ALL Conditions'!A:E,5,FALSE),"G")),"R")</f>
        <v>G</v>
      </c>
      <c r="J180" s="8" t="str">
        <f>IFERROR(IF(SEARCH("DK",C180,1),_xlfn.IFNA(VLOOKUP(CONCATENATE(A180,"DK"),'ALL Conditions'!A:E,5,FALSE),"G")),"R")</f>
        <v>G</v>
      </c>
      <c r="K180" s="8" t="str">
        <f>IFERROR(IF(SEARCH("EE",C180,1),_xlfn.IFNA(VLOOKUP(CONCATENATE(A180,"EE"),'ALL Conditions'!A:E,5,FALSE),"G")),"R")</f>
        <v>G</v>
      </c>
      <c r="L180" s="8" t="str">
        <f>IFERROR(IF(SEARCH("FI",C180,1),_xlfn.IFNA(VLOOKUP(CONCATENATE(A180,"FI"),'ALL Conditions'!A:E,5,FALSE),"G")),"R")</f>
        <v>G</v>
      </c>
      <c r="M180" s="8" t="str">
        <f>IFERROR(IF(SEARCH("FR",C180,1),_xlfn.IFNA(VLOOKUP(CONCATENATE(A180,"FR"),'ALL Conditions'!A:E,5,FALSE),"G")),"R")</f>
        <v>G</v>
      </c>
      <c r="N180" s="8" t="str">
        <f>IFERROR(IF(SEARCH("DE",C180,1),_xlfn.IFNA(VLOOKUP(CONCATENATE(A180,"DE"),'ALL Conditions'!A:E,5,FALSE),"G")),"R")</f>
        <v>G</v>
      </c>
      <c r="O180" s="8" t="str">
        <f>IFERROR(IF(SEARCH("GR",C180,1),_xlfn.IFNA(VLOOKUP(CONCATENATE(A180,"GR"),'ALL Conditions'!A:E,5,FALSE),"G")),"R")</f>
        <v>G</v>
      </c>
      <c r="P180" s="8" t="str">
        <f>IFERROR(IF(SEARCH("HU",C180,1),_xlfn.IFNA(VLOOKUP(CONCATENATE(A180,"HU"),'ALL Conditions'!A:E,5,FALSE),"G")),"R")</f>
        <v>G</v>
      </c>
      <c r="Q180" s="8" t="str">
        <f>IFERROR(IF(SEARCH("IE",C180,1),_xlfn.IFNA(VLOOKUP(CONCATENATE(A180,"IE"),'ALL Conditions'!A:E,5,FALSE),"G")),"R")</f>
        <v>G</v>
      </c>
      <c r="R180" s="8" t="str">
        <f>IFERROR(IF(SEARCH("IT",C180,1),_xlfn.IFNA(VLOOKUP(CONCATENATE(A180,"IT"),'ALL Conditions'!A:E,5,FALSE),"G")),"R")</f>
        <v>G</v>
      </c>
      <c r="S180" s="8" t="str">
        <f>IFERROR(IF(SEARCH("LV",C180,1),_xlfn.IFNA(VLOOKUP(CONCATENATE(A180,"LV"),'ALL Conditions'!A:E,5,FALSE),"G")),"R")</f>
        <v>G</v>
      </c>
      <c r="T180" s="8" t="str">
        <f>IFERROR(IF(SEARCH("LT",C180,1),_xlfn.IFNA(VLOOKUP(CONCATENATE(A180,"LT"),'ALL Conditions'!A:E,5,FALSE),"G")),"R")</f>
        <v>G</v>
      </c>
      <c r="U180" s="8" t="str">
        <f>IFERROR(IF(SEARCH("LU",C180,1),_xlfn.IFNA(VLOOKUP(CONCATENATE(A180,"LU"),'ALL Conditions'!A:E,5,FALSE),"G")),"R")</f>
        <v>G</v>
      </c>
      <c r="V180" s="8" t="str">
        <f>IFERROR(IF(SEARCH("MT",C180,1),_xlfn.IFNA(VLOOKUP(CONCATENATE(A180,"MT"),'ALL Conditions'!A:E,5,FALSE),"G")),"R")</f>
        <v>G</v>
      </c>
      <c r="W180" s="8" t="str">
        <f>IFERROR(IF(SEARCH("NL",C180,1),_xlfn.IFNA(VLOOKUP(CONCATENATE(A180,"NL"),'ALL Conditions'!A:E,5,FALSE),"G")),"R")</f>
        <v>G</v>
      </c>
      <c r="X180" s="8" t="str">
        <f>IFERROR(IF(SEARCH("PL",C180,1),_xlfn.IFNA(VLOOKUP(CONCATENATE(A180,"PL"),'ALL Conditions'!A:E,5,FALSE),"G")),"R")</f>
        <v>G</v>
      </c>
      <c r="Y180" s="8" t="str">
        <f>IFERROR(IF(SEARCH("PT",C180,1),_xlfn.IFNA(VLOOKUP(CONCATENATE(A180,"PT"),'ALL Conditions'!A:E,5,FALSE),"G")),"R")</f>
        <v>G</v>
      </c>
      <c r="Z180" s="8" t="str">
        <f>IFERROR(IF(SEARCH("RO",C180,1),_xlfn.IFNA(VLOOKUP(CONCATENATE(A180,"RO"),'ALL Conditions'!A:E,5,FALSE),"G")),"R")</f>
        <v>G</v>
      </c>
      <c r="AA180" s="8" t="str">
        <f>IFERROR(IF(SEARCH("SK",C180,1),_xlfn.IFNA(VLOOKUP(CONCATENATE(A180,"SK"),'ALL Conditions'!A:E,5,FALSE),"G")),"R")</f>
        <v>G</v>
      </c>
      <c r="AB180" s="8" t="str">
        <f>IFERROR(IF(SEARCH("SI",C180,1),_xlfn.IFNA(VLOOKUP(CONCATENATE(A180,"SI"),'ALL Conditions'!A:E,5,FALSE),"G")),"R")</f>
        <v>G</v>
      </c>
      <c r="AC180" s="8" t="str">
        <f>IFERROR(IF(SEARCH("ES",C180,1),_xlfn.IFNA(VLOOKUP(CONCATENATE(A180,"ES"),'ALL Conditions'!A:E,5,FALSE),"G")),"R")</f>
        <v>G</v>
      </c>
      <c r="AD180" s="8" t="str">
        <f>IFERROR(IF(SEARCH("SE",C180,1),_xlfn.IFNA(VLOOKUP(CONCATENATE(A180,"SE"),'ALL Conditions'!A:E,5,FALSE),"G")),"R")</f>
        <v>G</v>
      </c>
    </row>
    <row r="181" spans="1:30">
      <c r="A181" t="s">
        <v>433</v>
      </c>
      <c r="B181" t="s">
        <v>434</v>
      </c>
      <c r="C181" t="s">
        <v>39</v>
      </c>
      <c r="D181" s="9" t="str">
        <f>VLOOKUP(LEN(A181),'Restriction length-level'!A:B,2,FALSE)</f>
        <v>Commodity Code</v>
      </c>
      <c r="E181" s="8" t="str">
        <f>IFERROR(IF(SEARCH("AT",C181,1),_xlfn.IFNA(VLOOKUP(CONCATENATE(A181,"AT"),'ALL Conditions'!A:E,5,FALSE),"G")),"R")</f>
        <v>G</v>
      </c>
      <c r="F181" s="8" t="str">
        <f>IFERROR(IF(SEARCH("BE",C181,1),_xlfn.IFNA(VLOOKUP(CONCATENATE(A181,"BE"),'ALL Conditions'!A:E,5,FALSE),"G")),"R")</f>
        <v>G</v>
      </c>
      <c r="G181" s="8" t="str">
        <f>IFERROR(IF(SEARCH("BG",C181,1),_xlfn.IFNA(VLOOKUP(CONCATENATE(A181,"BG"),'ALL Conditions'!A:E,5,FALSE),"G")),"R")</f>
        <v>G</v>
      </c>
      <c r="H181" s="8" t="str">
        <f>IFERROR(IF(SEARCH("HR",C181,1),_xlfn.IFNA(VLOOKUP(CONCATENATE(A181,"HR"),'ALL Conditions'!A:E,5,FALSE),"G")),"R")</f>
        <v>G</v>
      </c>
      <c r="I181" s="8" t="str">
        <f>IFERROR(IF(SEARCH("CZ",C181,1),_xlfn.IFNA(VLOOKUP(CONCATENATE(A181,"CZ"),'ALL Conditions'!A:E,5,FALSE),"G")),"R")</f>
        <v>G</v>
      </c>
      <c r="J181" s="8" t="str">
        <f>IFERROR(IF(SEARCH("DK",C181,1),_xlfn.IFNA(VLOOKUP(CONCATENATE(A181,"DK"),'ALL Conditions'!A:E,5,FALSE),"G")),"R")</f>
        <v>G</v>
      </c>
      <c r="K181" s="8" t="str">
        <f>IFERROR(IF(SEARCH("EE",C181,1),_xlfn.IFNA(VLOOKUP(CONCATENATE(A181,"EE"),'ALL Conditions'!A:E,5,FALSE),"G")),"R")</f>
        <v>G</v>
      </c>
      <c r="L181" s="8" t="str">
        <f>IFERROR(IF(SEARCH("FI",C181,1),_xlfn.IFNA(VLOOKUP(CONCATENATE(A181,"FI"),'ALL Conditions'!A:E,5,FALSE),"G")),"R")</f>
        <v>G</v>
      </c>
      <c r="M181" s="8" t="str">
        <f>IFERROR(IF(SEARCH("FR",C181,1),_xlfn.IFNA(VLOOKUP(CONCATENATE(A181,"FR"),'ALL Conditions'!A:E,5,FALSE),"G")),"R")</f>
        <v>G</v>
      </c>
      <c r="N181" s="8" t="str">
        <f>IFERROR(IF(SEARCH("DE",C181,1),_xlfn.IFNA(VLOOKUP(CONCATENATE(A181,"DE"),'ALL Conditions'!A:E,5,FALSE),"G")),"R")</f>
        <v>G</v>
      </c>
      <c r="O181" s="8" t="str">
        <f>IFERROR(IF(SEARCH("GR",C181,1),_xlfn.IFNA(VLOOKUP(CONCATENATE(A181,"GR"),'ALL Conditions'!A:E,5,FALSE),"G")),"R")</f>
        <v>G</v>
      </c>
      <c r="P181" s="8" t="str">
        <f>IFERROR(IF(SEARCH("HU",C181,1),_xlfn.IFNA(VLOOKUP(CONCATENATE(A181,"HU"),'ALL Conditions'!A:E,5,FALSE),"G")),"R")</f>
        <v>G</v>
      </c>
      <c r="Q181" s="8" t="str">
        <f>IFERROR(IF(SEARCH("IE",C181,1),_xlfn.IFNA(VLOOKUP(CONCATENATE(A181,"IE"),'ALL Conditions'!A:E,5,FALSE),"G")),"R")</f>
        <v>G</v>
      </c>
      <c r="R181" s="8" t="str">
        <f>IFERROR(IF(SEARCH("IT",C181,1),_xlfn.IFNA(VLOOKUP(CONCATENATE(A181,"IT"),'ALL Conditions'!A:E,5,FALSE),"G")),"R")</f>
        <v>G</v>
      </c>
      <c r="S181" s="8" t="str">
        <f>IFERROR(IF(SEARCH("LV",C181,1),_xlfn.IFNA(VLOOKUP(CONCATENATE(A181,"LV"),'ALL Conditions'!A:E,5,FALSE),"G")),"R")</f>
        <v>G</v>
      </c>
      <c r="T181" s="8" t="str">
        <f>IFERROR(IF(SEARCH("LT",C181,1),_xlfn.IFNA(VLOOKUP(CONCATENATE(A181,"LT"),'ALL Conditions'!A:E,5,FALSE),"G")),"R")</f>
        <v>G</v>
      </c>
      <c r="U181" s="8" t="str">
        <f>IFERROR(IF(SEARCH("LU",C181,1),_xlfn.IFNA(VLOOKUP(CONCATENATE(A181,"LU"),'ALL Conditions'!A:E,5,FALSE),"G")),"R")</f>
        <v>G</v>
      </c>
      <c r="V181" s="8" t="str">
        <f>IFERROR(IF(SEARCH("MT",C181,1),_xlfn.IFNA(VLOOKUP(CONCATENATE(A181,"MT"),'ALL Conditions'!A:E,5,FALSE),"G")),"R")</f>
        <v>G</v>
      </c>
      <c r="W181" s="8" t="str">
        <f>IFERROR(IF(SEARCH("NL",C181,1),_xlfn.IFNA(VLOOKUP(CONCATENATE(A181,"NL"),'ALL Conditions'!A:E,5,FALSE),"G")),"R")</f>
        <v>G</v>
      </c>
      <c r="X181" s="8" t="str">
        <f>IFERROR(IF(SEARCH("PL",C181,1),_xlfn.IFNA(VLOOKUP(CONCATENATE(A181,"PL"),'ALL Conditions'!A:E,5,FALSE),"G")),"R")</f>
        <v>G</v>
      </c>
      <c r="Y181" s="8" t="str">
        <f>IFERROR(IF(SEARCH("PT",C181,1),_xlfn.IFNA(VLOOKUP(CONCATENATE(A181,"PT"),'ALL Conditions'!A:E,5,FALSE),"G")),"R")</f>
        <v>G</v>
      </c>
      <c r="Z181" s="8" t="str">
        <f>IFERROR(IF(SEARCH("RO",C181,1),_xlfn.IFNA(VLOOKUP(CONCATENATE(A181,"RO"),'ALL Conditions'!A:E,5,FALSE),"G")),"R")</f>
        <v>G</v>
      </c>
      <c r="AA181" s="8" t="str">
        <f>IFERROR(IF(SEARCH("SK",C181,1),_xlfn.IFNA(VLOOKUP(CONCATENATE(A181,"SK"),'ALL Conditions'!A:E,5,FALSE),"G")),"R")</f>
        <v>G</v>
      </c>
      <c r="AB181" s="8" t="str">
        <f>IFERROR(IF(SEARCH("SI",C181,1),_xlfn.IFNA(VLOOKUP(CONCATENATE(A181,"SI"),'ALL Conditions'!A:E,5,FALSE),"G")),"R")</f>
        <v>G</v>
      </c>
      <c r="AC181" s="8" t="str">
        <f>IFERROR(IF(SEARCH("ES",C181,1),_xlfn.IFNA(VLOOKUP(CONCATENATE(A181,"ES"),'ALL Conditions'!A:E,5,FALSE),"G")),"R")</f>
        <v>G</v>
      </c>
      <c r="AD181" s="8" t="str">
        <f>IFERROR(IF(SEARCH("SE",C181,1),_xlfn.IFNA(VLOOKUP(CONCATENATE(A181,"SE"),'ALL Conditions'!A:E,5,FALSE),"G")),"R")</f>
        <v>G</v>
      </c>
    </row>
    <row r="182" spans="1:30">
      <c r="A182" t="s">
        <v>435</v>
      </c>
      <c r="B182" t="s">
        <v>436</v>
      </c>
      <c r="C182" t="s">
        <v>39</v>
      </c>
      <c r="D182" s="9" t="str">
        <f>VLOOKUP(LEN(A182),'Restriction length-level'!A:B,2,FALSE)</f>
        <v>Commodity Code</v>
      </c>
      <c r="E182" s="8" t="str">
        <f>IFERROR(IF(SEARCH("AT",C182,1),_xlfn.IFNA(VLOOKUP(CONCATENATE(A182,"AT"),'ALL Conditions'!A:E,5,FALSE),"G")),"R")</f>
        <v>G</v>
      </c>
      <c r="F182" s="8" t="str">
        <f>IFERROR(IF(SEARCH("BE",C182,1),_xlfn.IFNA(VLOOKUP(CONCATENATE(A182,"BE"),'ALL Conditions'!A:E,5,FALSE),"G")),"R")</f>
        <v>G</v>
      </c>
      <c r="G182" s="8" t="str">
        <f>IFERROR(IF(SEARCH("BG",C182,1),_xlfn.IFNA(VLOOKUP(CONCATENATE(A182,"BG"),'ALL Conditions'!A:E,5,FALSE),"G")),"R")</f>
        <v>G</v>
      </c>
      <c r="H182" s="8" t="str">
        <f>IFERROR(IF(SEARCH("HR",C182,1),_xlfn.IFNA(VLOOKUP(CONCATENATE(A182,"HR"),'ALL Conditions'!A:E,5,FALSE),"G")),"R")</f>
        <v>G</v>
      </c>
      <c r="I182" s="8" t="str">
        <f>IFERROR(IF(SEARCH("CZ",C182,1),_xlfn.IFNA(VLOOKUP(CONCATENATE(A182,"CZ"),'ALL Conditions'!A:E,5,FALSE),"G")),"R")</f>
        <v>G</v>
      </c>
      <c r="J182" s="8" t="str">
        <f>IFERROR(IF(SEARCH("DK",C182,1),_xlfn.IFNA(VLOOKUP(CONCATENATE(A182,"DK"),'ALL Conditions'!A:E,5,FALSE),"G")),"R")</f>
        <v>G</v>
      </c>
      <c r="K182" s="8" t="str">
        <f>IFERROR(IF(SEARCH("EE",C182,1),_xlfn.IFNA(VLOOKUP(CONCATENATE(A182,"EE"),'ALL Conditions'!A:E,5,FALSE),"G")),"R")</f>
        <v>G</v>
      </c>
      <c r="L182" s="8" t="str">
        <f>IFERROR(IF(SEARCH("FI",C182,1),_xlfn.IFNA(VLOOKUP(CONCATENATE(A182,"FI"),'ALL Conditions'!A:E,5,FALSE),"G")),"R")</f>
        <v>G</v>
      </c>
      <c r="M182" s="8" t="str">
        <f>IFERROR(IF(SEARCH("FR",C182,1),_xlfn.IFNA(VLOOKUP(CONCATENATE(A182,"FR"),'ALL Conditions'!A:E,5,FALSE),"G")),"R")</f>
        <v>G</v>
      </c>
      <c r="N182" s="8" t="str">
        <f>IFERROR(IF(SEARCH("DE",C182,1),_xlfn.IFNA(VLOOKUP(CONCATENATE(A182,"DE"),'ALL Conditions'!A:E,5,FALSE),"G")),"R")</f>
        <v>G</v>
      </c>
      <c r="O182" s="8" t="str">
        <f>IFERROR(IF(SEARCH("GR",C182,1),_xlfn.IFNA(VLOOKUP(CONCATENATE(A182,"GR"),'ALL Conditions'!A:E,5,FALSE),"G")),"R")</f>
        <v>G</v>
      </c>
      <c r="P182" s="8" t="str">
        <f>IFERROR(IF(SEARCH("HU",C182,1),_xlfn.IFNA(VLOOKUP(CONCATENATE(A182,"HU"),'ALL Conditions'!A:E,5,FALSE),"G")),"R")</f>
        <v>G</v>
      </c>
      <c r="Q182" s="8" t="str">
        <f>IFERROR(IF(SEARCH("IE",C182,1),_xlfn.IFNA(VLOOKUP(CONCATENATE(A182,"IE"),'ALL Conditions'!A:E,5,FALSE),"G")),"R")</f>
        <v>G</v>
      </c>
      <c r="R182" s="8" t="str">
        <f>IFERROR(IF(SEARCH("IT",C182,1),_xlfn.IFNA(VLOOKUP(CONCATENATE(A182,"IT"),'ALL Conditions'!A:E,5,FALSE),"G")),"R")</f>
        <v>G</v>
      </c>
      <c r="S182" s="8" t="str">
        <f>IFERROR(IF(SEARCH("LV",C182,1),_xlfn.IFNA(VLOOKUP(CONCATENATE(A182,"LV"),'ALL Conditions'!A:E,5,FALSE),"G")),"R")</f>
        <v>G</v>
      </c>
      <c r="T182" s="8" t="str">
        <f>IFERROR(IF(SEARCH("LT",C182,1),_xlfn.IFNA(VLOOKUP(CONCATENATE(A182,"LT"),'ALL Conditions'!A:E,5,FALSE),"G")),"R")</f>
        <v>G</v>
      </c>
      <c r="U182" s="8" t="str">
        <f>IFERROR(IF(SEARCH("LU",C182,1),_xlfn.IFNA(VLOOKUP(CONCATENATE(A182,"LU"),'ALL Conditions'!A:E,5,FALSE),"G")),"R")</f>
        <v>G</v>
      </c>
      <c r="V182" s="8" t="str">
        <f>IFERROR(IF(SEARCH("MT",C182,1),_xlfn.IFNA(VLOOKUP(CONCATENATE(A182,"MT"),'ALL Conditions'!A:E,5,FALSE),"G")),"R")</f>
        <v>G</v>
      </c>
      <c r="W182" s="8" t="str">
        <f>IFERROR(IF(SEARCH("NL",C182,1),_xlfn.IFNA(VLOOKUP(CONCATENATE(A182,"NL"),'ALL Conditions'!A:E,5,FALSE),"G")),"R")</f>
        <v>G</v>
      </c>
      <c r="X182" s="8" t="str">
        <f>IFERROR(IF(SEARCH("PL",C182,1),_xlfn.IFNA(VLOOKUP(CONCATENATE(A182,"PL"),'ALL Conditions'!A:E,5,FALSE),"G")),"R")</f>
        <v>G</v>
      </c>
      <c r="Y182" s="8" t="str">
        <f>IFERROR(IF(SEARCH("PT",C182,1),_xlfn.IFNA(VLOOKUP(CONCATENATE(A182,"PT"),'ALL Conditions'!A:E,5,FALSE),"G")),"R")</f>
        <v>G</v>
      </c>
      <c r="Z182" s="8" t="str">
        <f>IFERROR(IF(SEARCH("RO",C182,1),_xlfn.IFNA(VLOOKUP(CONCATENATE(A182,"RO"),'ALL Conditions'!A:E,5,FALSE),"G")),"R")</f>
        <v>G</v>
      </c>
      <c r="AA182" s="8" t="str">
        <f>IFERROR(IF(SEARCH("SK",C182,1),_xlfn.IFNA(VLOOKUP(CONCATENATE(A182,"SK"),'ALL Conditions'!A:E,5,FALSE),"G")),"R")</f>
        <v>G</v>
      </c>
      <c r="AB182" s="8" t="str">
        <f>IFERROR(IF(SEARCH("SI",C182,1),_xlfn.IFNA(VLOOKUP(CONCATENATE(A182,"SI"),'ALL Conditions'!A:E,5,FALSE),"G")),"R")</f>
        <v>G</v>
      </c>
      <c r="AC182" s="8" t="str">
        <f>IFERROR(IF(SEARCH("ES",C182,1),_xlfn.IFNA(VLOOKUP(CONCATENATE(A182,"ES"),'ALL Conditions'!A:E,5,FALSE),"G")),"R")</f>
        <v>G</v>
      </c>
      <c r="AD182" s="8" t="str">
        <f>IFERROR(IF(SEARCH("SE",C182,1),_xlfn.IFNA(VLOOKUP(CONCATENATE(A182,"SE"),'ALL Conditions'!A:E,5,FALSE),"G")),"R")</f>
        <v>G</v>
      </c>
    </row>
    <row r="183" spans="1:30">
      <c r="A183" t="s">
        <v>437</v>
      </c>
      <c r="B183" t="s">
        <v>438</v>
      </c>
      <c r="C183" t="s">
        <v>39</v>
      </c>
      <c r="D183" s="9" t="str">
        <f>VLOOKUP(LEN(A183),'Restriction length-level'!A:B,2,FALSE)</f>
        <v>Commodity Code</v>
      </c>
      <c r="E183" s="8" t="str">
        <f>IFERROR(IF(SEARCH("AT",C183,1),_xlfn.IFNA(VLOOKUP(CONCATENATE(A183,"AT"),'ALL Conditions'!A:E,5,FALSE),"G")),"R")</f>
        <v>G</v>
      </c>
      <c r="F183" s="8" t="str">
        <f>IFERROR(IF(SEARCH("BE",C183,1),_xlfn.IFNA(VLOOKUP(CONCATENATE(A183,"BE"),'ALL Conditions'!A:E,5,FALSE),"G")),"R")</f>
        <v>G</v>
      </c>
      <c r="G183" s="8" t="str">
        <f>IFERROR(IF(SEARCH("BG",C183,1),_xlfn.IFNA(VLOOKUP(CONCATENATE(A183,"BG"),'ALL Conditions'!A:E,5,FALSE),"G")),"R")</f>
        <v>G</v>
      </c>
      <c r="H183" s="8" t="str">
        <f>IFERROR(IF(SEARCH("HR",C183,1),_xlfn.IFNA(VLOOKUP(CONCATENATE(A183,"HR"),'ALL Conditions'!A:E,5,FALSE),"G")),"R")</f>
        <v>G</v>
      </c>
      <c r="I183" s="8" t="str">
        <f>IFERROR(IF(SEARCH("CZ",C183,1),_xlfn.IFNA(VLOOKUP(CONCATENATE(A183,"CZ"),'ALL Conditions'!A:E,5,FALSE),"G")),"R")</f>
        <v>G</v>
      </c>
      <c r="J183" s="8" t="str">
        <f>IFERROR(IF(SEARCH("DK",C183,1),_xlfn.IFNA(VLOOKUP(CONCATENATE(A183,"DK"),'ALL Conditions'!A:E,5,FALSE),"G")),"R")</f>
        <v>G</v>
      </c>
      <c r="K183" s="8" t="str">
        <f>IFERROR(IF(SEARCH("EE",C183,1),_xlfn.IFNA(VLOOKUP(CONCATENATE(A183,"EE"),'ALL Conditions'!A:E,5,FALSE),"G")),"R")</f>
        <v>G</v>
      </c>
      <c r="L183" s="8" t="str">
        <f>IFERROR(IF(SEARCH("FI",C183,1),_xlfn.IFNA(VLOOKUP(CONCATENATE(A183,"FI"),'ALL Conditions'!A:E,5,FALSE),"G")),"R")</f>
        <v>G</v>
      </c>
      <c r="M183" s="8" t="str">
        <f>IFERROR(IF(SEARCH("FR",C183,1),_xlfn.IFNA(VLOOKUP(CONCATENATE(A183,"FR"),'ALL Conditions'!A:E,5,FALSE),"G")),"R")</f>
        <v>G</v>
      </c>
      <c r="N183" s="8" t="str">
        <f>IFERROR(IF(SEARCH("DE",C183,1),_xlfn.IFNA(VLOOKUP(CONCATENATE(A183,"DE"),'ALL Conditions'!A:E,5,FALSE),"G")),"R")</f>
        <v>G</v>
      </c>
      <c r="O183" s="8" t="str">
        <f>IFERROR(IF(SEARCH("GR",C183,1),_xlfn.IFNA(VLOOKUP(CONCATENATE(A183,"GR"),'ALL Conditions'!A:E,5,FALSE),"G")),"R")</f>
        <v>G</v>
      </c>
      <c r="P183" s="8" t="str">
        <f>IFERROR(IF(SEARCH("HU",C183,1),_xlfn.IFNA(VLOOKUP(CONCATENATE(A183,"HU"),'ALL Conditions'!A:E,5,FALSE),"G")),"R")</f>
        <v>G</v>
      </c>
      <c r="Q183" s="8" t="str">
        <f>IFERROR(IF(SEARCH("IE",C183,1),_xlfn.IFNA(VLOOKUP(CONCATENATE(A183,"IE"),'ALL Conditions'!A:E,5,FALSE),"G")),"R")</f>
        <v>G</v>
      </c>
      <c r="R183" s="8" t="str">
        <f>IFERROR(IF(SEARCH("IT",C183,1),_xlfn.IFNA(VLOOKUP(CONCATENATE(A183,"IT"),'ALL Conditions'!A:E,5,FALSE),"G")),"R")</f>
        <v>G</v>
      </c>
      <c r="S183" s="8" t="str">
        <f>IFERROR(IF(SEARCH("LV",C183,1),_xlfn.IFNA(VLOOKUP(CONCATENATE(A183,"LV"),'ALL Conditions'!A:E,5,FALSE),"G")),"R")</f>
        <v>G</v>
      </c>
      <c r="T183" s="8" t="str">
        <f>IFERROR(IF(SEARCH("LT",C183,1),_xlfn.IFNA(VLOOKUP(CONCATENATE(A183,"LT"),'ALL Conditions'!A:E,5,FALSE),"G")),"R")</f>
        <v>G</v>
      </c>
      <c r="U183" s="8" t="str">
        <f>IFERROR(IF(SEARCH("LU",C183,1),_xlfn.IFNA(VLOOKUP(CONCATENATE(A183,"LU"),'ALL Conditions'!A:E,5,FALSE),"G")),"R")</f>
        <v>G</v>
      </c>
      <c r="V183" s="8" t="str">
        <f>IFERROR(IF(SEARCH("MT",C183,1),_xlfn.IFNA(VLOOKUP(CONCATENATE(A183,"MT"),'ALL Conditions'!A:E,5,FALSE),"G")),"R")</f>
        <v>G</v>
      </c>
      <c r="W183" s="8" t="str">
        <f>IFERROR(IF(SEARCH("NL",C183,1),_xlfn.IFNA(VLOOKUP(CONCATENATE(A183,"NL"),'ALL Conditions'!A:E,5,FALSE),"G")),"R")</f>
        <v>G</v>
      </c>
      <c r="X183" s="8" t="str">
        <f>IFERROR(IF(SEARCH("PL",C183,1),_xlfn.IFNA(VLOOKUP(CONCATENATE(A183,"PL"),'ALL Conditions'!A:E,5,FALSE),"G")),"R")</f>
        <v>G</v>
      </c>
      <c r="Y183" s="8" t="str">
        <f>IFERROR(IF(SEARCH("PT",C183,1),_xlfn.IFNA(VLOOKUP(CONCATENATE(A183,"PT"),'ALL Conditions'!A:E,5,FALSE),"G")),"R")</f>
        <v>G</v>
      </c>
      <c r="Z183" s="8" t="str">
        <f>IFERROR(IF(SEARCH("RO",C183,1),_xlfn.IFNA(VLOOKUP(CONCATENATE(A183,"RO"),'ALL Conditions'!A:E,5,FALSE),"G")),"R")</f>
        <v>G</v>
      </c>
      <c r="AA183" s="8" t="str">
        <f>IFERROR(IF(SEARCH("SK",C183,1),_xlfn.IFNA(VLOOKUP(CONCATENATE(A183,"SK"),'ALL Conditions'!A:E,5,FALSE),"G")),"R")</f>
        <v>G</v>
      </c>
      <c r="AB183" s="8" t="str">
        <f>IFERROR(IF(SEARCH("SI",C183,1),_xlfn.IFNA(VLOOKUP(CONCATENATE(A183,"SI"),'ALL Conditions'!A:E,5,FALSE),"G")),"R")</f>
        <v>G</v>
      </c>
      <c r="AC183" s="8" t="str">
        <f>IFERROR(IF(SEARCH("ES",C183,1),_xlfn.IFNA(VLOOKUP(CONCATENATE(A183,"ES"),'ALL Conditions'!A:E,5,FALSE),"G")),"R")</f>
        <v>G</v>
      </c>
      <c r="AD183" s="8" t="str">
        <f>IFERROR(IF(SEARCH("SE",C183,1),_xlfn.IFNA(VLOOKUP(CONCATENATE(A183,"SE"),'ALL Conditions'!A:E,5,FALSE),"G")),"R")</f>
        <v>G</v>
      </c>
    </row>
    <row r="184" spans="1:30">
      <c r="A184" t="s">
        <v>439</v>
      </c>
      <c r="B184" t="s">
        <v>440</v>
      </c>
      <c r="C184" t="s">
        <v>39</v>
      </c>
      <c r="D184" s="9" t="str">
        <f>VLOOKUP(LEN(A184),'Restriction length-level'!A:B,2,FALSE)</f>
        <v>Commodity Code</v>
      </c>
      <c r="E184" s="8" t="str">
        <f>IFERROR(IF(SEARCH("AT",C184,1),_xlfn.IFNA(VLOOKUP(CONCATENATE(A184,"AT"),'ALL Conditions'!A:E,5,FALSE),"G")),"R")</f>
        <v>G</v>
      </c>
      <c r="F184" s="8" t="str">
        <f>IFERROR(IF(SEARCH("BE",C184,1),_xlfn.IFNA(VLOOKUP(CONCATENATE(A184,"BE"),'ALL Conditions'!A:E,5,FALSE),"G")),"R")</f>
        <v>G</v>
      </c>
      <c r="G184" s="8" t="str">
        <f>IFERROR(IF(SEARCH("BG",C184,1),_xlfn.IFNA(VLOOKUP(CONCATENATE(A184,"BG"),'ALL Conditions'!A:E,5,FALSE),"G")),"R")</f>
        <v>G</v>
      </c>
      <c r="H184" s="8" t="str">
        <f>IFERROR(IF(SEARCH("HR",C184,1),_xlfn.IFNA(VLOOKUP(CONCATENATE(A184,"HR"),'ALL Conditions'!A:E,5,FALSE),"G")),"R")</f>
        <v>G</v>
      </c>
      <c r="I184" s="8" t="str">
        <f>IFERROR(IF(SEARCH("CZ",C184,1),_xlfn.IFNA(VLOOKUP(CONCATENATE(A184,"CZ"),'ALL Conditions'!A:E,5,FALSE),"G")),"R")</f>
        <v>G</v>
      </c>
      <c r="J184" s="8" t="str">
        <f>IFERROR(IF(SEARCH("DK",C184,1),_xlfn.IFNA(VLOOKUP(CONCATENATE(A184,"DK"),'ALL Conditions'!A:E,5,FALSE),"G")),"R")</f>
        <v>G</v>
      </c>
      <c r="K184" s="8" t="str">
        <f>IFERROR(IF(SEARCH("EE",C184,1),_xlfn.IFNA(VLOOKUP(CONCATENATE(A184,"EE"),'ALL Conditions'!A:E,5,FALSE),"G")),"R")</f>
        <v>G</v>
      </c>
      <c r="L184" s="8" t="str">
        <f>IFERROR(IF(SEARCH("FI",C184,1),_xlfn.IFNA(VLOOKUP(CONCATENATE(A184,"FI"),'ALL Conditions'!A:E,5,FALSE),"G")),"R")</f>
        <v>G</v>
      </c>
      <c r="M184" s="8" t="str">
        <f>IFERROR(IF(SEARCH("FR",C184,1),_xlfn.IFNA(VLOOKUP(CONCATENATE(A184,"FR"),'ALL Conditions'!A:E,5,FALSE),"G")),"R")</f>
        <v>G</v>
      </c>
      <c r="N184" s="8" t="str">
        <f>IFERROR(IF(SEARCH("DE",C184,1),_xlfn.IFNA(VLOOKUP(CONCATENATE(A184,"DE"),'ALL Conditions'!A:E,5,FALSE),"G")),"R")</f>
        <v>G</v>
      </c>
      <c r="O184" s="8" t="str">
        <f>IFERROR(IF(SEARCH("GR",C184,1),_xlfn.IFNA(VLOOKUP(CONCATENATE(A184,"GR"),'ALL Conditions'!A:E,5,FALSE),"G")),"R")</f>
        <v>G</v>
      </c>
      <c r="P184" s="8" t="str">
        <f>IFERROR(IF(SEARCH("HU",C184,1),_xlfn.IFNA(VLOOKUP(CONCATENATE(A184,"HU"),'ALL Conditions'!A:E,5,FALSE),"G")),"R")</f>
        <v>G</v>
      </c>
      <c r="Q184" s="8" t="str">
        <f>IFERROR(IF(SEARCH("IE",C184,1),_xlfn.IFNA(VLOOKUP(CONCATENATE(A184,"IE"),'ALL Conditions'!A:E,5,FALSE),"G")),"R")</f>
        <v>G</v>
      </c>
      <c r="R184" s="8" t="str">
        <f>IFERROR(IF(SEARCH("IT",C184,1),_xlfn.IFNA(VLOOKUP(CONCATENATE(A184,"IT"),'ALL Conditions'!A:E,5,FALSE),"G")),"R")</f>
        <v>G</v>
      </c>
      <c r="S184" s="8" t="str">
        <f>IFERROR(IF(SEARCH("LV",C184,1),_xlfn.IFNA(VLOOKUP(CONCATENATE(A184,"LV"),'ALL Conditions'!A:E,5,FALSE),"G")),"R")</f>
        <v>G</v>
      </c>
      <c r="T184" s="8" t="str">
        <f>IFERROR(IF(SEARCH("LT",C184,1),_xlfn.IFNA(VLOOKUP(CONCATENATE(A184,"LT"),'ALL Conditions'!A:E,5,FALSE),"G")),"R")</f>
        <v>G</v>
      </c>
      <c r="U184" s="8" t="str">
        <f>IFERROR(IF(SEARCH("LU",C184,1),_xlfn.IFNA(VLOOKUP(CONCATENATE(A184,"LU"),'ALL Conditions'!A:E,5,FALSE),"G")),"R")</f>
        <v>G</v>
      </c>
      <c r="V184" s="8" t="str">
        <f>IFERROR(IF(SEARCH("MT",C184,1),_xlfn.IFNA(VLOOKUP(CONCATENATE(A184,"MT"),'ALL Conditions'!A:E,5,FALSE),"G")),"R")</f>
        <v>G</v>
      </c>
      <c r="W184" s="8" t="str">
        <f>IFERROR(IF(SEARCH("NL",C184,1),_xlfn.IFNA(VLOOKUP(CONCATENATE(A184,"NL"),'ALL Conditions'!A:E,5,FALSE),"G")),"R")</f>
        <v>G</v>
      </c>
      <c r="X184" s="8" t="str">
        <f>IFERROR(IF(SEARCH("PL",C184,1),_xlfn.IFNA(VLOOKUP(CONCATENATE(A184,"PL"),'ALL Conditions'!A:E,5,FALSE),"G")),"R")</f>
        <v>G</v>
      </c>
      <c r="Y184" s="8" t="str">
        <f>IFERROR(IF(SEARCH("PT",C184,1),_xlfn.IFNA(VLOOKUP(CONCATENATE(A184,"PT"),'ALL Conditions'!A:E,5,FALSE),"G")),"R")</f>
        <v>G</v>
      </c>
      <c r="Z184" s="8" t="str">
        <f>IFERROR(IF(SEARCH("RO",C184,1),_xlfn.IFNA(VLOOKUP(CONCATENATE(A184,"RO"),'ALL Conditions'!A:E,5,FALSE),"G")),"R")</f>
        <v>G</v>
      </c>
      <c r="AA184" s="8" t="str">
        <f>IFERROR(IF(SEARCH("SK",C184,1),_xlfn.IFNA(VLOOKUP(CONCATENATE(A184,"SK"),'ALL Conditions'!A:E,5,FALSE),"G")),"R")</f>
        <v>G</v>
      </c>
      <c r="AB184" s="8" t="str">
        <f>IFERROR(IF(SEARCH("SI",C184,1),_xlfn.IFNA(VLOOKUP(CONCATENATE(A184,"SI"),'ALL Conditions'!A:E,5,FALSE),"G")),"R")</f>
        <v>G</v>
      </c>
      <c r="AC184" s="8" t="str">
        <f>IFERROR(IF(SEARCH("ES",C184,1),_xlfn.IFNA(VLOOKUP(CONCATENATE(A184,"ES"),'ALL Conditions'!A:E,5,FALSE),"G")),"R")</f>
        <v>G</v>
      </c>
      <c r="AD184" s="8" t="str">
        <f>IFERROR(IF(SEARCH("SE",C184,1),_xlfn.IFNA(VLOOKUP(CONCATENATE(A184,"SE"),'ALL Conditions'!A:E,5,FALSE),"G")),"R")</f>
        <v>G</v>
      </c>
    </row>
    <row r="185" spans="1:30">
      <c r="A185" t="s">
        <v>441</v>
      </c>
      <c r="B185" t="s">
        <v>442</v>
      </c>
      <c r="C185" t="s">
        <v>39</v>
      </c>
      <c r="D185" s="9" t="str">
        <f>VLOOKUP(LEN(A185),'Restriction length-level'!A:B,2,FALSE)</f>
        <v>Commodity Code</v>
      </c>
      <c r="E185" s="8" t="str">
        <f>IFERROR(IF(SEARCH("AT",C185,1),_xlfn.IFNA(VLOOKUP(CONCATENATE(A185,"AT"),'ALL Conditions'!A:E,5,FALSE),"G")),"R")</f>
        <v>G</v>
      </c>
      <c r="F185" s="8" t="str">
        <f>IFERROR(IF(SEARCH("BE",C185,1),_xlfn.IFNA(VLOOKUP(CONCATENATE(A185,"BE"),'ALL Conditions'!A:E,5,FALSE),"G")),"R")</f>
        <v>G</v>
      </c>
      <c r="G185" s="8" t="str">
        <f>IFERROR(IF(SEARCH("BG",C185,1),_xlfn.IFNA(VLOOKUP(CONCATENATE(A185,"BG"),'ALL Conditions'!A:E,5,FALSE),"G")),"R")</f>
        <v>G</v>
      </c>
      <c r="H185" s="8" t="str">
        <f>IFERROR(IF(SEARCH("HR",C185,1),_xlfn.IFNA(VLOOKUP(CONCATENATE(A185,"HR"),'ALL Conditions'!A:E,5,FALSE),"G")),"R")</f>
        <v>G</v>
      </c>
      <c r="I185" s="8" t="str">
        <f>IFERROR(IF(SEARCH("CZ",C185,1),_xlfn.IFNA(VLOOKUP(CONCATENATE(A185,"CZ"),'ALL Conditions'!A:E,5,FALSE),"G")),"R")</f>
        <v>G</v>
      </c>
      <c r="J185" s="8" t="str">
        <f>IFERROR(IF(SEARCH("DK",C185,1),_xlfn.IFNA(VLOOKUP(CONCATENATE(A185,"DK"),'ALL Conditions'!A:E,5,FALSE),"G")),"R")</f>
        <v>G</v>
      </c>
      <c r="K185" s="8" t="str">
        <f>IFERROR(IF(SEARCH("EE",C185,1),_xlfn.IFNA(VLOOKUP(CONCATENATE(A185,"EE"),'ALL Conditions'!A:E,5,FALSE),"G")),"R")</f>
        <v>G</v>
      </c>
      <c r="L185" s="8" t="str">
        <f>IFERROR(IF(SEARCH("FI",C185,1),_xlfn.IFNA(VLOOKUP(CONCATENATE(A185,"FI"),'ALL Conditions'!A:E,5,FALSE),"G")),"R")</f>
        <v>G</v>
      </c>
      <c r="M185" s="8" t="str">
        <f>IFERROR(IF(SEARCH("FR",C185,1),_xlfn.IFNA(VLOOKUP(CONCATENATE(A185,"FR"),'ALL Conditions'!A:E,5,FALSE),"G")),"R")</f>
        <v>G</v>
      </c>
      <c r="N185" s="8" t="str">
        <f>IFERROR(IF(SEARCH("DE",C185,1),_xlfn.IFNA(VLOOKUP(CONCATENATE(A185,"DE"),'ALL Conditions'!A:E,5,FALSE),"G")),"R")</f>
        <v>G</v>
      </c>
      <c r="O185" s="8" t="str">
        <f>IFERROR(IF(SEARCH("GR",C185,1),_xlfn.IFNA(VLOOKUP(CONCATENATE(A185,"GR"),'ALL Conditions'!A:E,5,FALSE),"G")),"R")</f>
        <v>G</v>
      </c>
      <c r="P185" s="8" t="str">
        <f>IFERROR(IF(SEARCH("HU",C185,1),_xlfn.IFNA(VLOOKUP(CONCATENATE(A185,"HU"),'ALL Conditions'!A:E,5,FALSE),"G")),"R")</f>
        <v>G</v>
      </c>
      <c r="Q185" s="8" t="str">
        <f>IFERROR(IF(SEARCH("IE",C185,1),_xlfn.IFNA(VLOOKUP(CONCATENATE(A185,"IE"),'ALL Conditions'!A:E,5,FALSE),"G")),"R")</f>
        <v>G</v>
      </c>
      <c r="R185" s="8" t="str">
        <f>IFERROR(IF(SEARCH("IT",C185,1),_xlfn.IFNA(VLOOKUP(CONCATENATE(A185,"IT"),'ALL Conditions'!A:E,5,FALSE),"G")),"R")</f>
        <v>G</v>
      </c>
      <c r="S185" s="8" t="str">
        <f>IFERROR(IF(SEARCH("LV",C185,1),_xlfn.IFNA(VLOOKUP(CONCATENATE(A185,"LV"),'ALL Conditions'!A:E,5,FALSE),"G")),"R")</f>
        <v>G</v>
      </c>
      <c r="T185" s="8" t="str">
        <f>IFERROR(IF(SEARCH("LT",C185,1),_xlfn.IFNA(VLOOKUP(CONCATENATE(A185,"LT"),'ALL Conditions'!A:E,5,FALSE),"G")),"R")</f>
        <v>G</v>
      </c>
      <c r="U185" s="8" t="str">
        <f>IFERROR(IF(SEARCH("LU",C185,1),_xlfn.IFNA(VLOOKUP(CONCATENATE(A185,"LU"),'ALL Conditions'!A:E,5,FALSE),"G")),"R")</f>
        <v>G</v>
      </c>
      <c r="V185" s="8" t="str">
        <f>IFERROR(IF(SEARCH("MT",C185,1),_xlfn.IFNA(VLOOKUP(CONCATENATE(A185,"MT"),'ALL Conditions'!A:E,5,FALSE),"G")),"R")</f>
        <v>G</v>
      </c>
      <c r="W185" s="8" t="str">
        <f>IFERROR(IF(SEARCH("NL",C185,1),_xlfn.IFNA(VLOOKUP(CONCATENATE(A185,"NL"),'ALL Conditions'!A:E,5,FALSE),"G")),"R")</f>
        <v>G</v>
      </c>
      <c r="X185" s="8" t="str">
        <f>IFERROR(IF(SEARCH("PL",C185,1),_xlfn.IFNA(VLOOKUP(CONCATENATE(A185,"PL"),'ALL Conditions'!A:E,5,FALSE),"G")),"R")</f>
        <v>G</v>
      </c>
      <c r="Y185" s="8" t="str">
        <f>IFERROR(IF(SEARCH("PT",C185,1),_xlfn.IFNA(VLOOKUP(CONCATENATE(A185,"PT"),'ALL Conditions'!A:E,5,FALSE),"G")),"R")</f>
        <v>G</v>
      </c>
      <c r="Z185" s="8" t="str">
        <f>IFERROR(IF(SEARCH("RO",C185,1),_xlfn.IFNA(VLOOKUP(CONCATENATE(A185,"RO"),'ALL Conditions'!A:E,5,FALSE),"G")),"R")</f>
        <v>G</v>
      </c>
      <c r="AA185" s="8" t="str">
        <f>IFERROR(IF(SEARCH("SK",C185,1),_xlfn.IFNA(VLOOKUP(CONCATENATE(A185,"SK"),'ALL Conditions'!A:E,5,FALSE),"G")),"R")</f>
        <v>G</v>
      </c>
      <c r="AB185" s="8" t="str">
        <f>IFERROR(IF(SEARCH("SI",C185,1),_xlfn.IFNA(VLOOKUP(CONCATENATE(A185,"SI"),'ALL Conditions'!A:E,5,FALSE),"G")),"R")</f>
        <v>G</v>
      </c>
      <c r="AC185" s="8" t="str">
        <f>IFERROR(IF(SEARCH("ES",C185,1),_xlfn.IFNA(VLOOKUP(CONCATENATE(A185,"ES"),'ALL Conditions'!A:E,5,FALSE),"G")),"R")</f>
        <v>G</v>
      </c>
      <c r="AD185" s="8" t="str">
        <f>IFERROR(IF(SEARCH("SE",C185,1),_xlfn.IFNA(VLOOKUP(CONCATENATE(A185,"SE"),'ALL Conditions'!A:E,5,FALSE),"G")),"R")</f>
        <v>G</v>
      </c>
    </row>
    <row r="186" spans="1:30">
      <c r="A186" t="s">
        <v>443</v>
      </c>
      <c r="B186" t="s">
        <v>444</v>
      </c>
      <c r="C186" t="s">
        <v>445</v>
      </c>
      <c r="D186" s="9" t="str">
        <f>VLOOKUP(LEN(A186),'Restriction length-level'!A:B,2,FALSE)</f>
        <v>Heading</v>
      </c>
      <c r="E186" s="8" t="str">
        <f>IFERROR(IF(SEARCH("AT",C186,1),_xlfn.IFNA(VLOOKUP(CONCATENATE(A186,"AT"),'ALL Conditions'!A:E,5,FALSE),"G")),"R")</f>
        <v>G</v>
      </c>
      <c r="F186" s="8" t="str">
        <f>IFERROR(IF(SEARCH("BE",C186,1),_xlfn.IFNA(VLOOKUP(CONCATENATE(A186,"BE"),'ALL Conditions'!A:E,5,FALSE),"G")),"R")</f>
        <v>G</v>
      </c>
      <c r="G186" s="8" t="str">
        <f>IFERROR(IF(SEARCH("BG",C186,1),_xlfn.IFNA(VLOOKUP(CONCATENATE(A186,"BG"),'ALL Conditions'!A:E,5,FALSE),"G")),"R")</f>
        <v>G</v>
      </c>
      <c r="H186" s="8" t="str">
        <f>IFERROR(IF(SEARCH("HR",C186,1),_xlfn.IFNA(VLOOKUP(CONCATENATE(A186,"HR"),'ALL Conditions'!A:E,5,FALSE),"G")),"R")</f>
        <v>G</v>
      </c>
      <c r="I186" s="8" t="str">
        <f>IFERROR(IF(SEARCH("CZ",C186,1),_xlfn.IFNA(VLOOKUP(CONCATENATE(A186,"CZ"),'ALL Conditions'!A:E,5,FALSE),"G")),"R")</f>
        <v>G</v>
      </c>
      <c r="J186" s="8" t="str">
        <f>IFERROR(IF(SEARCH("DK",C186,1),_xlfn.IFNA(VLOOKUP(CONCATENATE(A186,"DK"),'ALL Conditions'!A:E,5,FALSE),"G")),"R")</f>
        <v>G</v>
      </c>
      <c r="K186" s="8" t="str">
        <f>IFERROR(IF(SEARCH("EE",C186,1),_xlfn.IFNA(VLOOKUP(CONCATENATE(A186,"EE"),'ALL Conditions'!A:E,5,FALSE),"G")),"R")</f>
        <v>G</v>
      </c>
      <c r="L186" s="8" t="str">
        <f>IFERROR(IF(SEARCH("FI",C186,1),_xlfn.IFNA(VLOOKUP(CONCATENATE(A186,"FI"),'ALL Conditions'!A:E,5,FALSE),"G")),"R")</f>
        <v>G</v>
      </c>
      <c r="M186" s="8" t="str">
        <f>IFERROR(IF(SEARCH("FR",C186,1),_xlfn.IFNA(VLOOKUP(CONCATENATE(A186,"FR"),'ALL Conditions'!A:E,5,FALSE),"G")),"R")</f>
        <v>G</v>
      </c>
      <c r="N186" s="8" t="str">
        <f>IFERROR(IF(SEARCH("DE",C186,1),_xlfn.IFNA(VLOOKUP(CONCATENATE(A186,"DE"),'ALL Conditions'!A:E,5,FALSE),"G")),"R")</f>
        <v>G</v>
      </c>
      <c r="O186" s="8" t="str">
        <f>IFERROR(IF(SEARCH("GR",C186,1),_xlfn.IFNA(VLOOKUP(CONCATENATE(A186,"GR"),'ALL Conditions'!A:E,5,FALSE),"G")),"R")</f>
        <v>G</v>
      </c>
      <c r="P186" s="8" t="str">
        <f>IFERROR(IF(SEARCH("HU",C186,1),_xlfn.IFNA(VLOOKUP(CONCATENATE(A186,"HU"),'ALL Conditions'!A:E,5,FALSE),"G")),"R")</f>
        <v>G</v>
      </c>
      <c r="Q186" s="8" t="str">
        <f>IFERROR(IF(SEARCH("IE",C186,1),_xlfn.IFNA(VLOOKUP(CONCATENATE(A186,"IE"),'ALL Conditions'!A:E,5,FALSE),"G")),"R")</f>
        <v>G</v>
      </c>
      <c r="R186" s="8" t="str">
        <f>IFERROR(IF(SEARCH("IT",C186,1),_xlfn.IFNA(VLOOKUP(CONCATENATE(A186,"IT"),'ALL Conditions'!A:E,5,FALSE),"G")),"R")</f>
        <v>G</v>
      </c>
      <c r="S186" s="8" t="str">
        <f>IFERROR(IF(SEARCH("LV",C186,1),_xlfn.IFNA(VLOOKUP(CONCATENATE(A186,"LV"),'ALL Conditions'!A:E,5,FALSE),"G")),"R")</f>
        <v>G</v>
      </c>
      <c r="T186" s="8" t="str">
        <f>IFERROR(IF(SEARCH("LT",C186,1),_xlfn.IFNA(VLOOKUP(CONCATENATE(A186,"LT"),'ALL Conditions'!A:E,5,FALSE),"G")),"R")</f>
        <v>G</v>
      </c>
      <c r="U186" s="8" t="str">
        <f>IFERROR(IF(SEARCH("LU",C186,1),_xlfn.IFNA(VLOOKUP(CONCATENATE(A186,"LU"),'ALL Conditions'!A:E,5,FALSE),"G")),"R")</f>
        <v>G</v>
      </c>
      <c r="V186" s="8" t="str">
        <f>IFERROR(IF(SEARCH("MT",C186,1),_xlfn.IFNA(VLOOKUP(CONCATENATE(A186,"MT"),'ALL Conditions'!A:E,5,FALSE),"G")),"R")</f>
        <v>G</v>
      </c>
      <c r="W186" s="8" t="str">
        <f>IFERROR(IF(SEARCH("NL",C186,1),_xlfn.IFNA(VLOOKUP(CONCATENATE(A186,"NL"),'ALL Conditions'!A:E,5,FALSE),"G")),"R")</f>
        <v>G</v>
      </c>
      <c r="X186" s="8" t="str">
        <f>IFERROR(IF(SEARCH("PL",C186,1),_xlfn.IFNA(VLOOKUP(CONCATENATE(A186,"PL"),'ALL Conditions'!A:E,5,FALSE),"G")),"R")</f>
        <v>R</v>
      </c>
      <c r="Y186" s="8" t="str">
        <f>IFERROR(IF(SEARCH("PT",C186,1),_xlfn.IFNA(VLOOKUP(CONCATENATE(A186,"PT"),'ALL Conditions'!A:E,5,FALSE),"G")),"R")</f>
        <v>G</v>
      </c>
      <c r="Z186" s="8" t="str">
        <f>IFERROR(IF(SEARCH("RO",C186,1),_xlfn.IFNA(VLOOKUP(CONCATENATE(A186,"RO"),'ALL Conditions'!A:E,5,FALSE),"G")),"R")</f>
        <v>G</v>
      </c>
      <c r="AA186" s="8" t="str">
        <f>IFERROR(IF(SEARCH("SK",C186,1),_xlfn.IFNA(VLOOKUP(CONCATENATE(A186,"SK"),'ALL Conditions'!A:E,5,FALSE),"G")),"R")</f>
        <v>G</v>
      </c>
      <c r="AB186" s="8" t="str">
        <f>IFERROR(IF(SEARCH("SI",C186,1),_xlfn.IFNA(VLOOKUP(CONCATENATE(A186,"SI"),'ALL Conditions'!A:E,5,FALSE),"G")),"R")</f>
        <v>G</v>
      </c>
      <c r="AC186" s="8" t="str">
        <f>IFERROR(IF(SEARCH("ES",C186,1),_xlfn.IFNA(VLOOKUP(CONCATENATE(A186,"ES"),'ALL Conditions'!A:E,5,FALSE),"G")),"R")</f>
        <v>G</v>
      </c>
      <c r="AD186" s="8" t="str">
        <f>IFERROR(IF(SEARCH("SE",C186,1),_xlfn.IFNA(VLOOKUP(CONCATENATE(A186,"SE"),'ALL Conditions'!A:E,5,FALSE),"G")),"R")</f>
        <v>G</v>
      </c>
    </row>
    <row r="187" spans="1:30">
      <c r="A187" t="s">
        <v>446</v>
      </c>
      <c r="B187" t="s">
        <v>447</v>
      </c>
      <c r="D187" s="9" t="str">
        <f>VLOOKUP(LEN(A187),'Restriction length-level'!A:B,2,FALSE)</f>
        <v>Heading</v>
      </c>
      <c r="E187" s="8" t="str">
        <f>IFERROR(IF(SEARCH("AT",C187,1),_xlfn.IFNA(VLOOKUP(CONCATENATE(A187,"AT"),'ALL Conditions'!A:E,5,FALSE),"G")),"R")</f>
        <v>R</v>
      </c>
      <c r="F187" s="8" t="str">
        <f>IFERROR(IF(SEARCH("BE",C187,1),_xlfn.IFNA(VLOOKUP(CONCATENATE(A187,"BE"),'ALL Conditions'!A:E,5,FALSE),"G")),"R")</f>
        <v>R</v>
      </c>
      <c r="G187" s="8" t="str">
        <f>IFERROR(IF(SEARCH("BG",C187,1),_xlfn.IFNA(VLOOKUP(CONCATENATE(A187,"BG"),'ALL Conditions'!A:E,5,FALSE),"G")),"R")</f>
        <v>R</v>
      </c>
      <c r="H187" s="8" t="str">
        <f>IFERROR(IF(SEARCH("HR",C187,1),_xlfn.IFNA(VLOOKUP(CONCATENATE(A187,"HR"),'ALL Conditions'!A:E,5,FALSE),"G")),"R")</f>
        <v>R</v>
      </c>
      <c r="I187" s="8" t="str">
        <f>IFERROR(IF(SEARCH("CZ",C187,1),_xlfn.IFNA(VLOOKUP(CONCATENATE(A187,"CZ"),'ALL Conditions'!A:E,5,FALSE),"G")),"R")</f>
        <v>R</v>
      </c>
      <c r="J187" s="8" t="str">
        <f>IFERROR(IF(SEARCH("DK",C187,1),_xlfn.IFNA(VLOOKUP(CONCATENATE(A187,"DK"),'ALL Conditions'!A:E,5,FALSE),"G")),"R")</f>
        <v>R</v>
      </c>
      <c r="K187" s="8" t="str">
        <f>IFERROR(IF(SEARCH("EE",C187,1),_xlfn.IFNA(VLOOKUP(CONCATENATE(A187,"EE"),'ALL Conditions'!A:E,5,FALSE),"G")),"R")</f>
        <v>R</v>
      </c>
      <c r="L187" s="8" t="str">
        <f>IFERROR(IF(SEARCH("FI",C187,1),_xlfn.IFNA(VLOOKUP(CONCATENATE(A187,"FI"),'ALL Conditions'!A:E,5,FALSE),"G")),"R")</f>
        <v>R</v>
      </c>
      <c r="M187" s="8" t="str">
        <f>IFERROR(IF(SEARCH("FR",C187,1),_xlfn.IFNA(VLOOKUP(CONCATENATE(A187,"FR"),'ALL Conditions'!A:E,5,FALSE),"G")),"R")</f>
        <v>R</v>
      </c>
      <c r="N187" s="8" t="str">
        <f>IFERROR(IF(SEARCH("DE",C187,1),_xlfn.IFNA(VLOOKUP(CONCATENATE(A187,"DE"),'ALL Conditions'!A:E,5,FALSE),"G")),"R")</f>
        <v>R</v>
      </c>
      <c r="O187" s="8" t="str">
        <f>IFERROR(IF(SEARCH("GR",C187,1),_xlfn.IFNA(VLOOKUP(CONCATENATE(A187,"GR"),'ALL Conditions'!A:E,5,FALSE),"G")),"R")</f>
        <v>R</v>
      </c>
      <c r="P187" s="8" t="str">
        <f>IFERROR(IF(SEARCH("HU",C187,1),_xlfn.IFNA(VLOOKUP(CONCATENATE(A187,"HU"),'ALL Conditions'!A:E,5,FALSE),"G")),"R")</f>
        <v>R</v>
      </c>
      <c r="Q187" s="8" t="str">
        <f>IFERROR(IF(SEARCH("IE",C187,1),_xlfn.IFNA(VLOOKUP(CONCATENATE(A187,"IE"),'ALL Conditions'!A:E,5,FALSE),"G")),"R")</f>
        <v>R</v>
      </c>
      <c r="R187" s="8" t="str">
        <f>IFERROR(IF(SEARCH("IT",C187,1),_xlfn.IFNA(VLOOKUP(CONCATENATE(A187,"IT"),'ALL Conditions'!A:E,5,FALSE),"G")),"R")</f>
        <v>R</v>
      </c>
      <c r="S187" s="8" t="str">
        <f>IFERROR(IF(SEARCH("LV",C187,1),_xlfn.IFNA(VLOOKUP(CONCATENATE(A187,"LV"),'ALL Conditions'!A:E,5,FALSE),"G")),"R")</f>
        <v>R</v>
      </c>
      <c r="T187" s="8" t="str">
        <f>IFERROR(IF(SEARCH("LT",C187,1),_xlfn.IFNA(VLOOKUP(CONCATENATE(A187,"LT"),'ALL Conditions'!A:E,5,FALSE),"G")),"R")</f>
        <v>R</v>
      </c>
      <c r="U187" s="8" t="str">
        <f>IFERROR(IF(SEARCH("LU",C187,1),_xlfn.IFNA(VLOOKUP(CONCATENATE(A187,"LU"),'ALL Conditions'!A:E,5,FALSE),"G")),"R")</f>
        <v>R</v>
      </c>
      <c r="V187" s="8" t="str">
        <f>IFERROR(IF(SEARCH("MT",C187,1),_xlfn.IFNA(VLOOKUP(CONCATENATE(A187,"MT"),'ALL Conditions'!A:E,5,FALSE),"G")),"R")</f>
        <v>R</v>
      </c>
      <c r="W187" s="8" t="str">
        <f>IFERROR(IF(SEARCH("NL",C187,1),_xlfn.IFNA(VLOOKUP(CONCATENATE(A187,"NL"),'ALL Conditions'!A:E,5,FALSE),"G")),"R")</f>
        <v>R</v>
      </c>
      <c r="X187" s="8" t="str">
        <f>IFERROR(IF(SEARCH("PL",C187,1),_xlfn.IFNA(VLOOKUP(CONCATENATE(A187,"PL"),'ALL Conditions'!A:E,5,FALSE),"G")),"R")</f>
        <v>R</v>
      </c>
      <c r="Y187" s="8" t="str">
        <f>IFERROR(IF(SEARCH("PT",C187,1),_xlfn.IFNA(VLOOKUP(CONCATENATE(A187,"PT"),'ALL Conditions'!A:E,5,FALSE),"G")),"R")</f>
        <v>R</v>
      </c>
      <c r="Z187" s="8" t="str">
        <f>IFERROR(IF(SEARCH("RO",C187,1),_xlfn.IFNA(VLOOKUP(CONCATENATE(A187,"RO"),'ALL Conditions'!A:E,5,FALSE),"G")),"R")</f>
        <v>R</v>
      </c>
      <c r="AA187" s="8" t="str">
        <f>IFERROR(IF(SEARCH("SK",C187,1),_xlfn.IFNA(VLOOKUP(CONCATENATE(A187,"SK"),'ALL Conditions'!A:E,5,FALSE),"G")),"R")</f>
        <v>R</v>
      </c>
      <c r="AB187" s="8" t="str">
        <f>IFERROR(IF(SEARCH("SI",C187,1),_xlfn.IFNA(VLOOKUP(CONCATENATE(A187,"SI"),'ALL Conditions'!A:E,5,FALSE),"G")),"R")</f>
        <v>R</v>
      </c>
      <c r="AC187" s="8" t="str">
        <f>IFERROR(IF(SEARCH("ES",C187,1),_xlfn.IFNA(VLOOKUP(CONCATENATE(A187,"ES"),'ALL Conditions'!A:E,5,FALSE),"G")),"R")</f>
        <v>R</v>
      </c>
      <c r="AD187" s="8" t="str">
        <f>IFERROR(IF(SEARCH("SE",C187,1),_xlfn.IFNA(VLOOKUP(CONCATENATE(A187,"SE"),'ALL Conditions'!A:E,5,FALSE),"G")),"R")</f>
        <v>R</v>
      </c>
    </row>
    <row r="188" spans="1:30">
      <c r="A188" t="s">
        <v>450</v>
      </c>
      <c r="B188" t="s">
        <v>451</v>
      </c>
      <c r="C188" t="s">
        <v>39</v>
      </c>
      <c r="D188" s="9" t="str">
        <f>VLOOKUP(LEN(A188),'Restriction length-level'!A:B,2,FALSE)</f>
        <v>Commodity Code</v>
      </c>
      <c r="E188" s="8" t="str">
        <f>IFERROR(IF(SEARCH("AT",C188,1),_xlfn.IFNA(VLOOKUP(CONCATENATE(A188,"AT"),'ALL Conditions'!A:E,5,FALSE),"G")),"R")</f>
        <v>G</v>
      </c>
      <c r="F188" s="8" t="str">
        <f>IFERROR(IF(SEARCH("BE",C188,1),_xlfn.IFNA(VLOOKUP(CONCATENATE(A188,"BE"),'ALL Conditions'!A:E,5,FALSE),"G")),"R")</f>
        <v>G</v>
      </c>
      <c r="G188" s="8" t="str">
        <f>IFERROR(IF(SEARCH("BG",C188,1),_xlfn.IFNA(VLOOKUP(CONCATENATE(A188,"BG"),'ALL Conditions'!A:E,5,FALSE),"G")),"R")</f>
        <v>G</v>
      </c>
      <c r="H188" s="8" t="str">
        <f>IFERROR(IF(SEARCH("HR",C188,1),_xlfn.IFNA(VLOOKUP(CONCATENATE(A188,"HR"),'ALL Conditions'!A:E,5,FALSE),"G")),"R")</f>
        <v>G</v>
      </c>
      <c r="I188" s="8" t="str">
        <f>IFERROR(IF(SEARCH("CZ",C188,1),_xlfn.IFNA(VLOOKUP(CONCATENATE(A188,"CZ"),'ALL Conditions'!A:E,5,FALSE),"G")),"R")</f>
        <v>G</v>
      </c>
      <c r="J188" s="8" t="str">
        <f>IFERROR(IF(SEARCH("DK",C188,1),_xlfn.IFNA(VLOOKUP(CONCATENATE(A188,"DK"),'ALL Conditions'!A:E,5,FALSE),"G")),"R")</f>
        <v>G</v>
      </c>
      <c r="K188" s="8" t="str">
        <f>IFERROR(IF(SEARCH("EE",C188,1),_xlfn.IFNA(VLOOKUP(CONCATENATE(A188,"EE"),'ALL Conditions'!A:E,5,FALSE),"G")),"R")</f>
        <v>G</v>
      </c>
      <c r="L188" s="8" t="str">
        <f>IFERROR(IF(SEARCH("FI",C188,1),_xlfn.IFNA(VLOOKUP(CONCATENATE(A188,"FI"),'ALL Conditions'!A:E,5,FALSE),"G")),"R")</f>
        <v>G</v>
      </c>
      <c r="M188" s="8" t="str">
        <f>IFERROR(IF(SEARCH("FR",C188,1),_xlfn.IFNA(VLOOKUP(CONCATENATE(A188,"FR"),'ALL Conditions'!A:E,5,FALSE),"G")),"R")</f>
        <v>G</v>
      </c>
      <c r="N188" s="8" t="str">
        <f>IFERROR(IF(SEARCH("DE",C188,1),_xlfn.IFNA(VLOOKUP(CONCATENATE(A188,"DE"),'ALL Conditions'!A:E,5,FALSE),"G")),"R")</f>
        <v>G</v>
      </c>
      <c r="O188" s="8" t="str">
        <f>IFERROR(IF(SEARCH("GR",C188,1),_xlfn.IFNA(VLOOKUP(CONCATENATE(A188,"GR"),'ALL Conditions'!A:E,5,FALSE),"G")),"R")</f>
        <v>G</v>
      </c>
      <c r="P188" s="8" t="str">
        <f>IFERROR(IF(SEARCH("HU",C188,1),_xlfn.IFNA(VLOOKUP(CONCATENATE(A188,"HU"),'ALL Conditions'!A:E,5,FALSE),"G")),"R")</f>
        <v>G</v>
      </c>
      <c r="Q188" s="8" t="str">
        <f>IFERROR(IF(SEARCH("IE",C188,1),_xlfn.IFNA(VLOOKUP(CONCATENATE(A188,"IE"),'ALL Conditions'!A:E,5,FALSE),"G")),"R")</f>
        <v>G</v>
      </c>
      <c r="R188" s="8" t="str">
        <f>IFERROR(IF(SEARCH("IT",C188,1),_xlfn.IFNA(VLOOKUP(CONCATENATE(A188,"IT"),'ALL Conditions'!A:E,5,FALSE),"G")),"R")</f>
        <v>G</v>
      </c>
      <c r="S188" s="8" t="str">
        <f>IFERROR(IF(SEARCH("LV",C188,1),_xlfn.IFNA(VLOOKUP(CONCATENATE(A188,"LV"),'ALL Conditions'!A:E,5,FALSE),"G")),"R")</f>
        <v>G</v>
      </c>
      <c r="T188" s="8" t="str">
        <f>IFERROR(IF(SEARCH("LT",C188,1),_xlfn.IFNA(VLOOKUP(CONCATENATE(A188,"LT"),'ALL Conditions'!A:E,5,FALSE),"G")),"R")</f>
        <v>G</v>
      </c>
      <c r="U188" s="8" t="str">
        <f>IFERROR(IF(SEARCH("LU",C188,1),_xlfn.IFNA(VLOOKUP(CONCATENATE(A188,"LU"),'ALL Conditions'!A:E,5,FALSE),"G")),"R")</f>
        <v>G</v>
      </c>
      <c r="V188" s="8" t="str">
        <f>IFERROR(IF(SEARCH("MT",C188,1),_xlfn.IFNA(VLOOKUP(CONCATENATE(A188,"MT"),'ALL Conditions'!A:E,5,FALSE),"G")),"R")</f>
        <v>G</v>
      </c>
      <c r="W188" s="8" t="str">
        <f>IFERROR(IF(SEARCH("NL",C188,1),_xlfn.IFNA(VLOOKUP(CONCATENATE(A188,"NL"),'ALL Conditions'!A:E,5,FALSE),"G")),"R")</f>
        <v>G</v>
      </c>
      <c r="X188" s="8" t="str">
        <f>IFERROR(IF(SEARCH("PL",C188,1),_xlfn.IFNA(VLOOKUP(CONCATENATE(A188,"PL"),'ALL Conditions'!A:E,5,FALSE),"G")),"R")</f>
        <v>G</v>
      </c>
      <c r="Y188" s="8" t="str">
        <f>IFERROR(IF(SEARCH("PT",C188,1),_xlfn.IFNA(VLOOKUP(CONCATENATE(A188,"PT"),'ALL Conditions'!A:E,5,FALSE),"G")),"R")</f>
        <v>G</v>
      </c>
      <c r="Z188" s="8" t="str">
        <f>IFERROR(IF(SEARCH("RO",C188,1),_xlfn.IFNA(VLOOKUP(CONCATENATE(A188,"RO"),'ALL Conditions'!A:E,5,FALSE),"G")),"R")</f>
        <v>G</v>
      </c>
      <c r="AA188" s="8" t="str">
        <f>IFERROR(IF(SEARCH("SK",C188,1),_xlfn.IFNA(VLOOKUP(CONCATENATE(A188,"SK"),'ALL Conditions'!A:E,5,FALSE),"G")),"R")</f>
        <v>G</v>
      </c>
      <c r="AB188" s="8" t="str">
        <f>IFERROR(IF(SEARCH("SI",C188,1),_xlfn.IFNA(VLOOKUP(CONCATENATE(A188,"SI"),'ALL Conditions'!A:E,5,FALSE),"G")),"R")</f>
        <v>G</v>
      </c>
      <c r="AC188" s="8" t="str">
        <f>IFERROR(IF(SEARCH("ES",C188,1),_xlfn.IFNA(VLOOKUP(CONCATENATE(A188,"ES"),'ALL Conditions'!A:E,5,FALSE),"G")),"R")</f>
        <v>G</v>
      </c>
      <c r="AD188" s="8" t="str">
        <f>IFERROR(IF(SEARCH("SE",C188,1),_xlfn.IFNA(VLOOKUP(CONCATENATE(A188,"SE"),'ALL Conditions'!A:E,5,FALSE),"G")),"R")</f>
        <v>G</v>
      </c>
    </row>
    <row r="189" spans="1:30">
      <c r="A189" t="s">
        <v>452</v>
      </c>
      <c r="B189" t="s">
        <v>453</v>
      </c>
      <c r="C189" t="s">
        <v>39</v>
      </c>
      <c r="D189" s="9" t="str">
        <f>VLOOKUP(LEN(A189),'Restriction length-level'!A:B,2,FALSE)</f>
        <v>Commodity Code</v>
      </c>
      <c r="E189" s="8" t="str">
        <f>IFERROR(IF(SEARCH("AT",C189,1),_xlfn.IFNA(VLOOKUP(CONCATENATE(A189,"AT"),'ALL Conditions'!A:E,5,FALSE),"G")),"R")</f>
        <v>G</v>
      </c>
      <c r="F189" s="8" t="str">
        <f>IFERROR(IF(SEARCH("BE",C189,1),_xlfn.IFNA(VLOOKUP(CONCATENATE(A189,"BE"),'ALL Conditions'!A:E,5,FALSE),"G")),"R")</f>
        <v>G</v>
      </c>
      <c r="G189" s="8" t="str">
        <f>IFERROR(IF(SEARCH("BG",C189,1),_xlfn.IFNA(VLOOKUP(CONCATENATE(A189,"BG"),'ALL Conditions'!A:E,5,FALSE),"G")),"R")</f>
        <v>G</v>
      </c>
      <c r="H189" s="8" t="str">
        <f>IFERROR(IF(SEARCH("HR",C189,1),_xlfn.IFNA(VLOOKUP(CONCATENATE(A189,"HR"),'ALL Conditions'!A:E,5,FALSE),"G")),"R")</f>
        <v>G</v>
      </c>
      <c r="I189" s="8" t="str">
        <f>IFERROR(IF(SEARCH("CZ",C189,1),_xlfn.IFNA(VLOOKUP(CONCATENATE(A189,"CZ"),'ALL Conditions'!A:E,5,FALSE),"G")),"R")</f>
        <v>G</v>
      </c>
      <c r="J189" s="8" t="str">
        <f>IFERROR(IF(SEARCH("DK",C189,1),_xlfn.IFNA(VLOOKUP(CONCATENATE(A189,"DK"),'ALL Conditions'!A:E,5,FALSE),"G")),"R")</f>
        <v>G</v>
      </c>
      <c r="K189" s="8" t="str">
        <f>IFERROR(IF(SEARCH("EE",C189,1),_xlfn.IFNA(VLOOKUP(CONCATENATE(A189,"EE"),'ALL Conditions'!A:E,5,FALSE),"G")),"R")</f>
        <v>G</v>
      </c>
      <c r="L189" s="8" t="str">
        <f>IFERROR(IF(SEARCH("FI",C189,1),_xlfn.IFNA(VLOOKUP(CONCATENATE(A189,"FI"),'ALL Conditions'!A:E,5,FALSE),"G")),"R")</f>
        <v>G</v>
      </c>
      <c r="M189" s="8" t="str">
        <f>IFERROR(IF(SEARCH("FR",C189,1),_xlfn.IFNA(VLOOKUP(CONCATENATE(A189,"FR"),'ALL Conditions'!A:E,5,FALSE),"G")),"R")</f>
        <v>G</v>
      </c>
      <c r="N189" s="8" t="str">
        <f>IFERROR(IF(SEARCH("DE",C189,1),_xlfn.IFNA(VLOOKUP(CONCATENATE(A189,"DE"),'ALL Conditions'!A:E,5,FALSE),"G")),"R")</f>
        <v>G</v>
      </c>
      <c r="O189" s="8" t="str">
        <f>IFERROR(IF(SEARCH("GR",C189,1),_xlfn.IFNA(VLOOKUP(CONCATENATE(A189,"GR"),'ALL Conditions'!A:E,5,FALSE),"G")),"R")</f>
        <v>G</v>
      </c>
      <c r="P189" s="8" t="str">
        <f>IFERROR(IF(SEARCH("HU",C189,1),_xlfn.IFNA(VLOOKUP(CONCATENATE(A189,"HU"),'ALL Conditions'!A:E,5,FALSE),"G")),"R")</f>
        <v>G</v>
      </c>
      <c r="Q189" s="8" t="str">
        <f>IFERROR(IF(SEARCH("IE",C189,1),_xlfn.IFNA(VLOOKUP(CONCATENATE(A189,"IE"),'ALL Conditions'!A:E,5,FALSE),"G")),"R")</f>
        <v>G</v>
      </c>
      <c r="R189" s="8" t="str">
        <f>IFERROR(IF(SEARCH("IT",C189,1),_xlfn.IFNA(VLOOKUP(CONCATENATE(A189,"IT"),'ALL Conditions'!A:E,5,FALSE),"G")),"R")</f>
        <v>G</v>
      </c>
      <c r="S189" s="8" t="str">
        <f>IFERROR(IF(SEARCH("LV",C189,1),_xlfn.IFNA(VLOOKUP(CONCATENATE(A189,"LV"),'ALL Conditions'!A:E,5,FALSE),"G")),"R")</f>
        <v>G</v>
      </c>
      <c r="T189" s="8" t="str">
        <f>IFERROR(IF(SEARCH("LT",C189,1),_xlfn.IFNA(VLOOKUP(CONCATENATE(A189,"LT"),'ALL Conditions'!A:E,5,FALSE),"G")),"R")</f>
        <v>G</v>
      </c>
      <c r="U189" s="8" t="str">
        <f>IFERROR(IF(SEARCH("LU",C189,1),_xlfn.IFNA(VLOOKUP(CONCATENATE(A189,"LU"),'ALL Conditions'!A:E,5,FALSE),"G")),"R")</f>
        <v>G</v>
      </c>
      <c r="V189" s="8" t="str">
        <f>IFERROR(IF(SEARCH("MT",C189,1),_xlfn.IFNA(VLOOKUP(CONCATENATE(A189,"MT"),'ALL Conditions'!A:E,5,FALSE),"G")),"R")</f>
        <v>G</v>
      </c>
      <c r="W189" s="8" t="str">
        <f>IFERROR(IF(SEARCH("NL",C189,1),_xlfn.IFNA(VLOOKUP(CONCATENATE(A189,"NL"),'ALL Conditions'!A:E,5,FALSE),"G")),"R")</f>
        <v>G</v>
      </c>
      <c r="X189" s="8" t="str">
        <f>IFERROR(IF(SEARCH("PL",C189,1),_xlfn.IFNA(VLOOKUP(CONCATENATE(A189,"PL"),'ALL Conditions'!A:E,5,FALSE),"G")),"R")</f>
        <v>G</v>
      </c>
      <c r="Y189" s="8" t="str">
        <f>IFERROR(IF(SEARCH("PT",C189,1),_xlfn.IFNA(VLOOKUP(CONCATENATE(A189,"PT"),'ALL Conditions'!A:E,5,FALSE),"G")),"R")</f>
        <v>G</v>
      </c>
      <c r="Z189" s="8" t="str">
        <f>IFERROR(IF(SEARCH("RO",C189,1),_xlfn.IFNA(VLOOKUP(CONCATENATE(A189,"RO"),'ALL Conditions'!A:E,5,FALSE),"G")),"R")</f>
        <v>G</v>
      </c>
      <c r="AA189" s="8" t="str">
        <f>IFERROR(IF(SEARCH("SK",C189,1),_xlfn.IFNA(VLOOKUP(CONCATENATE(A189,"SK"),'ALL Conditions'!A:E,5,FALSE),"G")),"R")</f>
        <v>G</v>
      </c>
      <c r="AB189" s="8" t="str">
        <f>IFERROR(IF(SEARCH("SI",C189,1),_xlfn.IFNA(VLOOKUP(CONCATENATE(A189,"SI"),'ALL Conditions'!A:E,5,FALSE),"G")),"R")</f>
        <v>G</v>
      </c>
      <c r="AC189" s="8" t="str">
        <f>IFERROR(IF(SEARCH("ES",C189,1),_xlfn.IFNA(VLOOKUP(CONCATENATE(A189,"ES"),'ALL Conditions'!A:E,5,FALSE),"G")),"R")</f>
        <v>G</v>
      </c>
      <c r="AD189" s="8" t="str">
        <f>IFERROR(IF(SEARCH("SE",C189,1),_xlfn.IFNA(VLOOKUP(CONCATENATE(A189,"SE"),'ALL Conditions'!A:E,5,FALSE),"G")),"R")</f>
        <v>G</v>
      </c>
    </row>
    <row r="190" spans="1:30">
      <c r="A190" t="s">
        <v>455</v>
      </c>
      <c r="B190" t="s">
        <v>456</v>
      </c>
      <c r="C190" t="s">
        <v>39</v>
      </c>
      <c r="D190" s="9" t="str">
        <f>VLOOKUP(LEN(A190),'Restriction length-level'!A:B,2,FALSE)</f>
        <v>Commodity Code</v>
      </c>
      <c r="E190" s="8" t="str">
        <f>IFERROR(IF(SEARCH("AT",C190,1),_xlfn.IFNA(VLOOKUP(CONCATENATE(A190,"AT"),'ALL Conditions'!A:E,5,FALSE),"G")),"R")</f>
        <v>G</v>
      </c>
      <c r="F190" s="8" t="str">
        <f>IFERROR(IF(SEARCH("BE",C190,1),_xlfn.IFNA(VLOOKUP(CONCATENATE(A190,"BE"),'ALL Conditions'!A:E,5,FALSE),"G")),"R")</f>
        <v>G</v>
      </c>
      <c r="G190" s="8" t="str">
        <f>IFERROR(IF(SEARCH("BG",C190,1),_xlfn.IFNA(VLOOKUP(CONCATENATE(A190,"BG"),'ALL Conditions'!A:E,5,FALSE),"G")),"R")</f>
        <v>G</v>
      </c>
      <c r="H190" s="8" t="str">
        <f>IFERROR(IF(SEARCH("HR",C190,1),_xlfn.IFNA(VLOOKUP(CONCATENATE(A190,"HR"),'ALL Conditions'!A:E,5,FALSE),"G")),"R")</f>
        <v>G</v>
      </c>
      <c r="I190" s="8" t="str">
        <f>IFERROR(IF(SEARCH("CZ",C190,1),_xlfn.IFNA(VLOOKUP(CONCATENATE(A190,"CZ"),'ALL Conditions'!A:E,5,FALSE),"G")),"R")</f>
        <v>G</v>
      </c>
      <c r="J190" s="8" t="str">
        <f>IFERROR(IF(SEARCH("DK",C190,1),_xlfn.IFNA(VLOOKUP(CONCATENATE(A190,"DK"),'ALL Conditions'!A:E,5,FALSE),"G")),"R")</f>
        <v>G</v>
      </c>
      <c r="K190" s="8" t="str">
        <f>IFERROR(IF(SEARCH("EE",C190,1),_xlfn.IFNA(VLOOKUP(CONCATENATE(A190,"EE"),'ALL Conditions'!A:E,5,FALSE),"G")),"R")</f>
        <v>G</v>
      </c>
      <c r="L190" s="8" t="str">
        <f>IFERROR(IF(SEARCH("FI",C190,1),_xlfn.IFNA(VLOOKUP(CONCATENATE(A190,"FI"),'ALL Conditions'!A:E,5,FALSE),"G")),"R")</f>
        <v>G</v>
      </c>
      <c r="M190" s="8" t="str">
        <f>IFERROR(IF(SEARCH("FR",C190,1),_xlfn.IFNA(VLOOKUP(CONCATENATE(A190,"FR"),'ALL Conditions'!A:E,5,FALSE),"G")),"R")</f>
        <v>G</v>
      </c>
      <c r="N190" s="8" t="str">
        <f>IFERROR(IF(SEARCH("DE",C190,1),_xlfn.IFNA(VLOOKUP(CONCATENATE(A190,"DE"),'ALL Conditions'!A:E,5,FALSE),"G")),"R")</f>
        <v>G</v>
      </c>
      <c r="O190" s="8" t="str">
        <f>IFERROR(IF(SEARCH("GR",C190,1),_xlfn.IFNA(VLOOKUP(CONCATENATE(A190,"GR"),'ALL Conditions'!A:E,5,FALSE),"G")),"R")</f>
        <v>G</v>
      </c>
      <c r="P190" s="8" t="str">
        <f>IFERROR(IF(SEARCH("HU",C190,1),_xlfn.IFNA(VLOOKUP(CONCATENATE(A190,"HU"),'ALL Conditions'!A:E,5,FALSE),"G")),"R")</f>
        <v>G</v>
      </c>
      <c r="Q190" s="8" t="str">
        <f>IFERROR(IF(SEARCH("IE",C190,1),_xlfn.IFNA(VLOOKUP(CONCATENATE(A190,"IE"),'ALL Conditions'!A:E,5,FALSE),"G")),"R")</f>
        <v>G</v>
      </c>
      <c r="R190" s="8" t="str">
        <f>IFERROR(IF(SEARCH("IT",C190,1),_xlfn.IFNA(VLOOKUP(CONCATENATE(A190,"IT"),'ALL Conditions'!A:E,5,FALSE),"G")),"R")</f>
        <v>G</v>
      </c>
      <c r="S190" s="8" t="str">
        <f>IFERROR(IF(SEARCH("LV",C190,1),_xlfn.IFNA(VLOOKUP(CONCATENATE(A190,"LV"),'ALL Conditions'!A:E,5,FALSE),"G")),"R")</f>
        <v>G</v>
      </c>
      <c r="T190" s="8" t="str">
        <f>IFERROR(IF(SEARCH("LT",C190,1),_xlfn.IFNA(VLOOKUP(CONCATENATE(A190,"LT"),'ALL Conditions'!A:E,5,FALSE),"G")),"R")</f>
        <v>G</v>
      </c>
      <c r="U190" s="8" t="str">
        <f>IFERROR(IF(SEARCH("LU",C190,1),_xlfn.IFNA(VLOOKUP(CONCATENATE(A190,"LU"),'ALL Conditions'!A:E,5,FALSE),"G")),"R")</f>
        <v>G</v>
      </c>
      <c r="V190" s="8" t="str">
        <f>IFERROR(IF(SEARCH("MT",C190,1),_xlfn.IFNA(VLOOKUP(CONCATENATE(A190,"MT"),'ALL Conditions'!A:E,5,FALSE),"G")),"R")</f>
        <v>G</v>
      </c>
      <c r="W190" s="8" t="str">
        <f>IFERROR(IF(SEARCH("NL",C190,1),_xlfn.IFNA(VLOOKUP(CONCATENATE(A190,"NL"),'ALL Conditions'!A:E,5,FALSE),"G")),"R")</f>
        <v>G</v>
      </c>
      <c r="X190" s="8" t="str">
        <f>IFERROR(IF(SEARCH("PL",C190,1),_xlfn.IFNA(VLOOKUP(CONCATENATE(A190,"PL"),'ALL Conditions'!A:E,5,FALSE),"G")),"R")</f>
        <v>G</v>
      </c>
      <c r="Y190" s="8" t="str">
        <f>IFERROR(IF(SEARCH("PT",C190,1),_xlfn.IFNA(VLOOKUP(CONCATENATE(A190,"PT"),'ALL Conditions'!A:E,5,FALSE),"G")),"R")</f>
        <v>G</v>
      </c>
      <c r="Z190" s="8" t="str">
        <f>IFERROR(IF(SEARCH("RO",C190,1),_xlfn.IFNA(VLOOKUP(CONCATENATE(A190,"RO"),'ALL Conditions'!A:E,5,FALSE),"G")),"R")</f>
        <v>G</v>
      </c>
      <c r="AA190" s="8" t="str">
        <f>IFERROR(IF(SEARCH("SK",C190,1),_xlfn.IFNA(VLOOKUP(CONCATENATE(A190,"SK"),'ALL Conditions'!A:E,5,FALSE),"G")),"R")</f>
        <v>G</v>
      </c>
      <c r="AB190" s="8" t="str">
        <f>IFERROR(IF(SEARCH("SI",C190,1),_xlfn.IFNA(VLOOKUP(CONCATENATE(A190,"SI"),'ALL Conditions'!A:E,5,FALSE),"G")),"R")</f>
        <v>G</v>
      </c>
      <c r="AC190" s="8" t="str">
        <f>IFERROR(IF(SEARCH("ES",C190,1),_xlfn.IFNA(VLOOKUP(CONCATENATE(A190,"ES"),'ALL Conditions'!A:E,5,FALSE),"G")),"R")</f>
        <v>G</v>
      </c>
      <c r="AD190" s="8" t="str">
        <f>IFERROR(IF(SEARCH("SE",C190,1),_xlfn.IFNA(VLOOKUP(CONCATENATE(A190,"SE"),'ALL Conditions'!A:E,5,FALSE),"G")),"R")</f>
        <v>G</v>
      </c>
    </row>
    <row r="191" spans="1:30">
      <c r="A191" t="s">
        <v>457</v>
      </c>
      <c r="B191" t="s">
        <v>458</v>
      </c>
      <c r="C191" t="s">
        <v>39</v>
      </c>
      <c r="D191" s="9" t="str">
        <f>VLOOKUP(LEN(A191),'Restriction length-level'!A:B,2,FALSE)</f>
        <v>Commodity Code</v>
      </c>
      <c r="E191" s="8" t="str">
        <f>IFERROR(IF(SEARCH("AT",C191,1),_xlfn.IFNA(VLOOKUP(CONCATENATE(A191,"AT"),'ALL Conditions'!A:E,5,FALSE),"G")),"R")</f>
        <v>G</v>
      </c>
      <c r="F191" s="8" t="str">
        <f>IFERROR(IF(SEARCH("BE",C191,1),_xlfn.IFNA(VLOOKUP(CONCATENATE(A191,"BE"),'ALL Conditions'!A:E,5,FALSE),"G")),"R")</f>
        <v>G</v>
      </c>
      <c r="G191" s="8" t="str">
        <f>IFERROR(IF(SEARCH("BG",C191,1),_xlfn.IFNA(VLOOKUP(CONCATENATE(A191,"BG"),'ALL Conditions'!A:E,5,FALSE),"G")),"R")</f>
        <v>G</v>
      </c>
      <c r="H191" s="8" t="str">
        <f>IFERROR(IF(SEARCH("HR",C191,1),_xlfn.IFNA(VLOOKUP(CONCATENATE(A191,"HR"),'ALL Conditions'!A:E,5,FALSE),"G")),"R")</f>
        <v>G</v>
      </c>
      <c r="I191" s="8" t="str">
        <f>IFERROR(IF(SEARCH("CZ",C191,1),_xlfn.IFNA(VLOOKUP(CONCATENATE(A191,"CZ"),'ALL Conditions'!A:E,5,FALSE),"G")),"R")</f>
        <v>G</v>
      </c>
      <c r="J191" s="8" t="str">
        <f>IFERROR(IF(SEARCH("DK",C191,1),_xlfn.IFNA(VLOOKUP(CONCATENATE(A191,"DK"),'ALL Conditions'!A:E,5,FALSE),"G")),"R")</f>
        <v>G</v>
      </c>
      <c r="K191" s="8" t="str">
        <f>IFERROR(IF(SEARCH("EE",C191,1),_xlfn.IFNA(VLOOKUP(CONCATENATE(A191,"EE"),'ALL Conditions'!A:E,5,FALSE),"G")),"R")</f>
        <v>G</v>
      </c>
      <c r="L191" s="8" t="str">
        <f>IFERROR(IF(SEARCH("FI",C191,1),_xlfn.IFNA(VLOOKUP(CONCATENATE(A191,"FI"),'ALL Conditions'!A:E,5,FALSE),"G")),"R")</f>
        <v>G</v>
      </c>
      <c r="M191" s="8" t="str">
        <f>IFERROR(IF(SEARCH("FR",C191,1),_xlfn.IFNA(VLOOKUP(CONCATENATE(A191,"FR"),'ALL Conditions'!A:E,5,FALSE),"G")),"R")</f>
        <v>G</v>
      </c>
      <c r="N191" s="8" t="str">
        <f>IFERROR(IF(SEARCH("DE",C191,1),_xlfn.IFNA(VLOOKUP(CONCATENATE(A191,"DE"),'ALL Conditions'!A:E,5,FALSE),"G")),"R")</f>
        <v>G</v>
      </c>
      <c r="O191" s="8" t="str">
        <f>IFERROR(IF(SEARCH("GR",C191,1),_xlfn.IFNA(VLOOKUP(CONCATENATE(A191,"GR"),'ALL Conditions'!A:E,5,FALSE),"G")),"R")</f>
        <v>G</v>
      </c>
      <c r="P191" s="8" t="str">
        <f>IFERROR(IF(SEARCH("HU",C191,1),_xlfn.IFNA(VLOOKUP(CONCATENATE(A191,"HU"),'ALL Conditions'!A:E,5,FALSE),"G")),"R")</f>
        <v>G</v>
      </c>
      <c r="Q191" s="8" t="str">
        <f>IFERROR(IF(SEARCH("IE",C191,1),_xlfn.IFNA(VLOOKUP(CONCATENATE(A191,"IE"),'ALL Conditions'!A:E,5,FALSE),"G")),"R")</f>
        <v>G</v>
      </c>
      <c r="R191" s="8" t="str">
        <f>IFERROR(IF(SEARCH("IT",C191,1),_xlfn.IFNA(VLOOKUP(CONCATENATE(A191,"IT"),'ALL Conditions'!A:E,5,FALSE),"G")),"R")</f>
        <v>G</v>
      </c>
      <c r="S191" s="8" t="str">
        <f>IFERROR(IF(SEARCH("LV",C191,1),_xlfn.IFNA(VLOOKUP(CONCATENATE(A191,"LV"),'ALL Conditions'!A:E,5,FALSE),"G")),"R")</f>
        <v>G</v>
      </c>
      <c r="T191" s="8" t="str">
        <f>IFERROR(IF(SEARCH("LT",C191,1),_xlfn.IFNA(VLOOKUP(CONCATENATE(A191,"LT"),'ALL Conditions'!A:E,5,FALSE),"G")),"R")</f>
        <v>G</v>
      </c>
      <c r="U191" s="8" t="str">
        <f>IFERROR(IF(SEARCH("LU",C191,1),_xlfn.IFNA(VLOOKUP(CONCATENATE(A191,"LU"),'ALL Conditions'!A:E,5,FALSE),"G")),"R")</f>
        <v>G</v>
      </c>
      <c r="V191" s="8" t="str">
        <f>IFERROR(IF(SEARCH("MT",C191,1),_xlfn.IFNA(VLOOKUP(CONCATENATE(A191,"MT"),'ALL Conditions'!A:E,5,FALSE),"G")),"R")</f>
        <v>G</v>
      </c>
      <c r="W191" s="8" t="str">
        <f>IFERROR(IF(SEARCH("NL",C191,1),_xlfn.IFNA(VLOOKUP(CONCATENATE(A191,"NL"),'ALL Conditions'!A:E,5,FALSE),"G")),"R")</f>
        <v>G</v>
      </c>
      <c r="X191" s="8" t="str">
        <f>IFERROR(IF(SEARCH("PL",C191,1),_xlfn.IFNA(VLOOKUP(CONCATENATE(A191,"PL"),'ALL Conditions'!A:E,5,FALSE),"G")),"R")</f>
        <v>G</v>
      </c>
      <c r="Y191" s="8" t="str">
        <f>IFERROR(IF(SEARCH("PT",C191,1),_xlfn.IFNA(VLOOKUP(CONCATENATE(A191,"PT"),'ALL Conditions'!A:E,5,FALSE),"G")),"R")</f>
        <v>G</v>
      </c>
      <c r="Z191" s="8" t="str">
        <f>IFERROR(IF(SEARCH("RO",C191,1),_xlfn.IFNA(VLOOKUP(CONCATENATE(A191,"RO"),'ALL Conditions'!A:E,5,FALSE),"G")),"R")</f>
        <v>G</v>
      </c>
      <c r="AA191" s="8" t="str">
        <f>IFERROR(IF(SEARCH("SK",C191,1),_xlfn.IFNA(VLOOKUP(CONCATENATE(A191,"SK"),'ALL Conditions'!A:E,5,FALSE),"G")),"R")</f>
        <v>G</v>
      </c>
      <c r="AB191" s="8" t="str">
        <f>IFERROR(IF(SEARCH("SI",C191,1),_xlfn.IFNA(VLOOKUP(CONCATENATE(A191,"SI"),'ALL Conditions'!A:E,5,FALSE),"G")),"R")</f>
        <v>G</v>
      </c>
      <c r="AC191" s="8" t="str">
        <f>IFERROR(IF(SEARCH("ES",C191,1),_xlfn.IFNA(VLOOKUP(CONCATENATE(A191,"ES"),'ALL Conditions'!A:E,5,FALSE),"G")),"R")</f>
        <v>G</v>
      </c>
      <c r="AD191" s="8" t="str">
        <f>IFERROR(IF(SEARCH("SE",C191,1),_xlfn.IFNA(VLOOKUP(CONCATENATE(A191,"SE"),'ALL Conditions'!A:E,5,FALSE),"G")),"R")</f>
        <v>G</v>
      </c>
    </row>
    <row r="192" spans="1:30">
      <c r="A192" t="s">
        <v>459</v>
      </c>
      <c r="B192" t="s">
        <v>460</v>
      </c>
      <c r="C192" t="s">
        <v>280</v>
      </c>
      <c r="D192" s="9" t="str">
        <f>VLOOKUP(LEN(A192),'Restriction length-level'!A:B,2,FALSE)</f>
        <v>Commodity Code</v>
      </c>
      <c r="E192" s="8" t="str">
        <f>IFERROR(IF(SEARCH("AT",C192,1),_xlfn.IFNA(VLOOKUP(CONCATENATE(A192,"AT"),'ALL Conditions'!A:E,5,FALSE),"G")),"R")</f>
        <v>R</v>
      </c>
      <c r="F192" s="8" t="str">
        <f>IFERROR(IF(SEARCH("BE",C192,1),_xlfn.IFNA(VLOOKUP(CONCATENATE(A192,"BE"),'ALL Conditions'!A:E,5,FALSE),"G")),"R")</f>
        <v>R</v>
      </c>
      <c r="G192" s="8" t="str">
        <f>IFERROR(IF(SEARCH("BG",C192,1),_xlfn.IFNA(VLOOKUP(CONCATENATE(A192,"BG"),'ALL Conditions'!A:E,5,FALSE),"G")),"R")</f>
        <v>R</v>
      </c>
      <c r="H192" s="8" t="str">
        <f>IFERROR(IF(SEARCH("HR",C192,1),_xlfn.IFNA(VLOOKUP(CONCATENATE(A192,"HR"),'ALL Conditions'!A:E,5,FALSE),"G")),"R")</f>
        <v>R</v>
      </c>
      <c r="I192" s="8" t="str">
        <f>IFERROR(IF(SEARCH("CZ",C192,1),_xlfn.IFNA(VLOOKUP(CONCATENATE(A192,"CZ"),'ALL Conditions'!A:E,5,FALSE),"G")),"R")</f>
        <v>R</v>
      </c>
      <c r="J192" s="8" t="str">
        <f>IFERROR(IF(SEARCH("DK",C192,1),_xlfn.IFNA(VLOOKUP(CONCATENATE(A192,"DK"),'ALL Conditions'!A:E,5,FALSE),"G")),"R")</f>
        <v>R</v>
      </c>
      <c r="K192" s="8" t="str">
        <f>IFERROR(IF(SEARCH("EE",C192,1),_xlfn.IFNA(VLOOKUP(CONCATENATE(A192,"EE"),'ALL Conditions'!A:E,5,FALSE),"G")),"R")</f>
        <v>R</v>
      </c>
      <c r="L192" s="8" t="str">
        <f>IFERROR(IF(SEARCH("FI",C192,1),_xlfn.IFNA(VLOOKUP(CONCATENATE(A192,"FI"),'ALL Conditions'!A:E,5,FALSE),"G")),"R")</f>
        <v>R</v>
      </c>
      <c r="M192" s="8" t="str">
        <f>IFERROR(IF(SEARCH("FR",C192,1),_xlfn.IFNA(VLOOKUP(CONCATENATE(A192,"FR"),'ALL Conditions'!A:E,5,FALSE),"G")),"R")</f>
        <v>R</v>
      </c>
      <c r="N192" s="8" t="str">
        <f>IFERROR(IF(SEARCH("DE",C192,1),_xlfn.IFNA(VLOOKUP(CONCATENATE(A192,"DE"),'ALL Conditions'!A:E,5,FALSE),"G")),"R")</f>
        <v>R</v>
      </c>
      <c r="O192" s="8" t="str">
        <f>IFERROR(IF(SEARCH("GR",C192,1),_xlfn.IFNA(VLOOKUP(CONCATENATE(A192,"GR"),'ALL Conditions'!A:E,5,FALSE),"G")),"R")</f>
        <v>R</v>
      </c>
      <c r="P192" s="8" t="str">
        <f>IFERROR(IF(SEARCH("HU",C192,1),_xlfn.IFNA(VLOOKUP(CONCATENATE(A192,"HU"),'ALL Conditions'!A:E,5,FALSE),"G")),"R")</f>
        <v>R</v>
      </c>
      <c r="Q192" s="8" t="str">
        <f>IFERROR(IF(SEARCH("IE",C192,1),_xlfn.IFNA(VLOOKUP(CONCATENATE(A192,"IE"),'ALL Conditions'!A:E,5,FALSE),"G")),"R")</f>
        <v>R</v>
      </c>
      <c r="R192" s="8" t="str">
        <f>IFERROR(IF(SEARCH("IT",C192,1),_xlfn.IFNA(VLOOKUP(CONCATENATE(A192,"IT"),'ALL Conditions'!A:E,5,FALSE),"G")),"R")</f>
        <v>G</v>
      </c>
      <c r="S192" s="8" t="str">
        <f>IFERROR(IF(SEARCH("LV",C192,1),_xlfn.IFNA(VLOOKUP(CONCATENATE(A192,"LV"),'ALL Conditions'!A:E,5,FALSE),"G")),"R")</f>
        <v>R</v>
      </c>
      <c r="T192" s="8" t="str">
        <f>IFERROR(IF(SEARCH("LT",C192,1),_xlfn.IFNA(VLOOKUP(CONCATENATE(A192,"LT"),'ALL Conditions'!A:E,5,FALSE),"G")),"R")</f>
        <v>R</v>
      </c>
      <c r="U192" s="8" t="str">
        <f>IFERROR(IF(SEARCH("LU",C192,1),_xlfn.IFNA(VLOOKUP(CONCATENATE(A192,"LU"),'ALL Conditions'!A:E,5,FALSE),"G")),"R")</f>
        <v>R</v>
      </c>
      <c r="V192" s="8" t="str">
        <f>IFERROR(IF(SEARCH("MT",C192,1),_xlfn.IFNA(VLOOKUP(CONCATENATE(A192,"MT"),'ALL Conditions'!A:E,5,FALSE),"G")),"R")</f>
        <v>R</v>
      </c>
      <c r="W192" s="8" t="str">
        <f>IFERROR(IF(SEARCH("NL",C192,1),_xlfn.IFNA(VLOOKUP(CONCATENATE(A192,"NL"),'ALL Conditions'!A:E,5,FALSE),"G")),"R")</f>
        <v>R</v>
      </c>
      <c r="X192" s="8" t="str">
        <f>IFERROR(IF(SEARCH("PL",C192,1),_xlfn.IFNA(VLOOKUP(CONCATENATE(A192,"PL"),'ALL Conditions'!A:E,5,FALSE),"G")),"R")</f>
        <v>R</v>
      </c>
      <c r="Y192" s="8" t="str">
        <f>IFERROR(IF(SEARCH("PT",C192,1),_xlfn.IFNA(VLOOKUP(CONCATENATE(A192,"PT"),'ALL Conditions'!A:E,5,FALSE),"G")),"R")</f>
        <v>R</v>
      </c>
      <c r="Z192" s="8" t="str">
        <f>IFERROR(IF(SEARCH("RO",C192,1),_xlfn.IFNA(VLOOKUP(CONCATENATE(A192,"RO"),'ALL Conditions'!A:E,5,FALSE),"G")),"R")</f>
        <v>R</v>
      </c>
      <c r="AA192" s="8" t="str">
        <f>IFERROR(IF(SEARCH("SK",C192,1),_xlfn.IFNA(VLOOKUP(CONCATENATE(A192,"SK"),'ALL Conditions'!A:E,5,FALSE),"G")),"R")</f>
        <v>R</v>
      </c>
      <c r="AB192" s="8" t="str">
        <f>IFERROR(IF(SEARCH("SI",C192,1),_xlfn.IFNA(VLOOKUP(CONCATENATE(A192,"SI"),'ALL Conditions'!A:E,5,FALSE),"G")),"R")</f>
        <v>R</v>
      </c>
      <c r="AC192" s="8" t="str">
        <f>IFERROR(IF(SEARCH("ES",C192,1),_xlfn.IFNA(VLOOKUP(CONCATENATE(A192,"ES"),'ALL Conditions'!A:E,5,FALSE),"G")),"R")</f>
        <v>R</v>
      </c>
      <c r="AD192" s="8" t="str">
        <f>IFERROR(IF(SEARCH("SE",C192,1),_xlfn.IFNA(VLOOKUP(CONCATENATE(A192,"SE"),'ALL Conditions'!A:E,5,FALSE),"G")),"R")</f>
        <v>R</v>
      </c>
    </row>
    <row r="193" spans="1:30">
      <c r="A193" t="s">
        <v>463</v>
      </c>
      <c r="B193" t="s">
        <v>464</v>
      </c>
      <c r="C193" t="s">
        <v>39</v>
      </c>
      <c r="D193" s="9" t="str">
        <f>VLOOKUP(LEN(A193),'Restriction length-level'!A:B,2,FALSE)</f>
        <v>Commodity Code</v>
      </c>
      <c r="E193" s="8" t="str">
        <f>IFERROR(IF(SEARCH("AT",C193,1),_xlfn.IFNA(VLOOKUP(CONCATENATE(A193,"AT"),'ALL Conditions'!A:E,5,FALSE),"G")),"R")</f>
        <v>G</v>
      </c>
      <c r="F193" s="8" t="str">
        <f>IFERROR(IF(SEARCH("BE",C193,1),_xlfn.IFNA(VLOOKUP(CONCATENATE(A193,"BE"),'ALL Conditions'!A:E,5,FALSE),"G")),"R")</f>
        <v>G</v>
      </c>
      <c r="G193" s="8" t="str">
        <f>IFERROR(IF(SEARCH("BG",C193,1),_xlfn.IFNA(VLOOKUP(CONCATENATE(A193,"BG"),'ALL Conditions'!A:E,5,FALSE),"G")),"R")</f>
        <v>G</v>
      </c>
      <c r="H193" s="8" t="str">
        <f>IFERROR(IF(SEARCH("HR",C193,1),_xlfn.IFNA(VLOOKUP(CONCATENATE(A193,"HR"),'ALL Conditions'!A:E,5,FALSE),"G")),"R")</f>
        <v>G</v>
      </c>
      <c r="I193" s="8" t="str">
        <f>IFERROR(IF(SEARCH("CZ",C193,1),_xlfn.IFNA(VLOOKUP(CONCATENATE(A193,"CZ"),'ALL Conditions'!A:E,5,FALSE),"G")),"R")</f>
        <v>G</v>
      </c>
      <c r="J193" s="8" t="str">
        <f>IFERROR(IF(SEARCH("DK",C193,1),_xlfn.IFNA(VLOOKUP(CONCATENATE(A193,"DK"),'ALL Conditions'!A:E,5,FALSE),"G")),"R")</f>
        <v>G</v>
      </c>
      <c r="K193" s="8" t="str">
        <f>IFERROR(IF(SEARCH("EE",C193,1),_xlfn.IFNA(VLOOKUP(CONCATENATE(A193,"EE"),'ALL Conditions'!A:E,5,FALSE),"G")),"R")</f>
        <v>G</v>
      </c>
      <c r="L193" s="8" t="str">
        <f>IFERROR(IF(SEARCH("FI",C193,1),_xlfn.IFNA(VLOOKUP(CONCATENATE(A193,"FI"),'ALL Conditions'!A:E,5,FALSE),"G")),"R")</f>
        <v>G</v>
      </c>
      <c r="M193" s="8" t="str">
        <f>IFERROR(IF(SEARCH("FR",C193,1),_xlfn.IFNA(VLOOKUP(CONCATENATE(A193,"FR"),'ALL Conditions'!A:E,5,FALSE),"G")),"R")</f>
        <v>G</v>
      </c>
      <c r="N193" s="8" t="str">
        <f>IFERROR(IF(SEARCH("DE",C193,1),_xlfn.IFNA(VLOOKUP(CONCATENATE(A193,"DE"),'ALL Conditions'!A:E,5,FALSE),"G")),"R")</f>
        <v>G</v>
      </c>
      <c r="O193" s="8" t="str">
        <f>IFERROR(IF(SEARCH("GR",C193,1),_xlfn.IFNA(VLOOKUP(CONCATENATE(A193,"GR"),'ALL Conditions'!A:E,5,FALSE),"G")),"R")</f>
        <v>G</v>
      </c>
      <c r="P193" s="8" t="str">
        <f>IFERROR(IF(SEARCH("HU",C193,1),_xlfn.IFNA(VLOOKUP(CONCATENATE(A193,"HU"),'ALL Conditions'!A:E,5,FALSE),"G")),"R")</f>
        <v>G</v>
      </c>
      <c r="Q193" s="8" t="str">
        <f>IFERROR(IF(SEARCH("IE",C193,1),_xlfn.IFNA(VLOOKUP(CONCATENATE(A193,"IE"),'ALL Conditions'!A:E,5,FALSE),"G")),"R")</f>
        <v>G</v>
      </c>
      <c r="R193" s="8" t="str">
        <f>IFERROR(IF(SEARCH("IT",C193,1),_xlfn.IFNA(VLOOKUP(CONCATENATE(A193,"IT"),'ALL Conditions'!A:E,5,FALSE),"G")),"R")</f>
        <v>G</v>
      </c>
      <c r="S193" s="8" t="str">
        <f>IFERROR(IF(SEARCH("LV",C193,1),_xlfn.IFNA(VLOOKUP(CONCATENATE(A193,"LV"),'ALL Conditions'!A:E,5,FALSE),"G")),"R")</f>
        <v>G</v>
      </c>
      <c r="T193" s="8" t="str">
        <f>IFERROR(IF(SEARCH("LT",C193,1),_xlfn.IFNA(VLOOKUP(CONCATENATE(A193,"LT"),'ALL Conditions'!A:E,5,FALSE),"G")),"R")</f>
        <v>G</v>
      </c>
      <c r="U193" s="8" t="str">
        <f>IFERROR(IF(SEARCH("LU",C193,1),_xlfn.IFNA(VLOOKUP(CONCATENATE(A193,"LU"),'ALL Conditions'!A:E,5,FALSE),"G")),"R")</f>
        <v>G</v>
      </c>
      <c r="V193" s="8" t="str">
        <f>IFERROR(IF(SEARCH("MT",C193,1),_xlfn.IFNA(VLOOKUP(CONCATENATE(A193,"MT"),'ALL Conditions'!A:E,5,FALSE),"G")),"R")</f>
        <v>G</v>
      </c>
      <c r="W193" s="8" t="str">
        <f>IFERROR(IF(SEARCH("NL",C193,1),_xlfn.IFNA(VLOOKUP(CONCATENATE(A193,"NL"),'ALL Conditions'!A:E,5,FALSE),"G")),"R")</f>
        <v>G</v>
      </c>
      <c r="X193" s="8" t="str">
        <f>IFERROR(IF(SEARCH("PL",C193,1),_xlfn.IFNA(VLOOKUP(CONCATENATE(A193,"PL"),'ALL Conditions'!A:E,5,FALSE),"G")),"R")</f>
        <v>G</v>
      </c>
      <c r="Y193" s="8" t="str">
        <f>IFERROR(IF(SEARCH("PT",C193,1),_xlfn.IFNA(VLOOKUP(CONCATENATE(A193,"PT"),'ALL Conditions'!A:E,5,FALSE),"G")),"R")</f>
        <v>G</v>
      </c>
      <c r="Z193" s="8" t="str">
        <f>IFERROR(IF(SEARCH("RO",C193,1),_xlfn.IFNA(VLOOKUP(CONCATENATE(A193,"RO"),'ALL Conditions'!A:E,5,FALSE),"G")),"R")</f>
        <v>G</v>
      </c>
      <c r="AA193" s="8" t="str">
        <f>IFERROR(IF(SEARCH("SK",C193,1),_xlfn.IFNA(VLOOKUP(CONCATENATE(A193,"SK"),'ALL Conditions'!A:E,5,FALSE),"G")),"R")</f>
        <v>G</v>
      </c>
      <c r="AB193" s="8" t="str">
        <f>IFERROR(IF(SEARCH("SI",C193,1),_xlfn.IFNA(VLOOKUP(CONCATENATE(A193,"SI"),'ALL Conditions'!A:E,5,FALSE),"G")),"R")</f>
        <v>G</v>
      </c>
      <c r="AC193" s="8" t="str">
        <f>IFERROR(IF(SEARCH("ES",C193,1),_xlfn.IFNA(VLOOKUP(CONCATENATE(A193,"ES"),'ALL Conditions'!A:E,5,FALSE),"G")),"R")</f>
        <v>G</v>
      </c>
      <c r="AD193" s="8" t="str">
        <f>IFERROR(IF(SEARCH("SE",C193,1),_xlfn.IFNA(VLOOKUP(CONCATENATE(A193,"SE"),'ALL Conditions'!A:E,5,FALSE),"G")),"R")</f>
        <v>G</v>
      </c>
    </row>
    <row r="194" spans="1:30">
      <c r="A194" t="s">
        <v>466</v>
      </c>
      <c r="B194" t="s">
        <v>467</v>
      </c>
      <c r="D194" s="9" t="str">
        <f>VLOOKUP(LEN(A194),'Restriction length-level'!A:B,2,FALSE)</f>
        <v>Heading</v>
      </c>
      <c r="E194" s="8" t="str">
        <f>IFERROR(IF(SEARCH("AT",C194,1),_xlfn.IFNA(VLOOKUP(CONCATENATE(A194,"AT"),'ALL Conditions'!A:E,5,FALSE),"G")),"R")</f>
        <v>R</v>
      </c>
      <c r="F194" s="8" t="str">
        <f>IFERROR(IF(SEARCH("BE",C194,1),_xlfn.IFNA(VLOOKUP(CONCATENATE(A194,"BE"),'ALL Conditions'!A:E,5,FALSE),"G")),"R")</f>
        <v>R</v>
      </c>
      <c r="G194" s="8" t="str">
        <f>IFERROR(IF(SEARCH("BG",C194,1),_xlfn.IFNA(VLOOKUP(CONCATENATE(A194,"BG"),'ALL Conditions'!A:E,5,FALSE),"G")),"R")</f>
        <v>R</v>
      </c>
      <c r="H194" s="8" t="str">
        <f>IFERROR(IF(SEARCH("HR",C194,1),_xlfn.IFNA(VLOOKUP(CONCATENATE(A194,"HR"),'ALL Conditions'!A:E,5,FALSE),"G")),"R")</f>
        <v>R</v>
      </c>
      <c r="I194" s="8" t="str">
        <f>IFERROR(IF(SEARCH("CZ",C194,1),_xlfn.IFNA(VLOOKUP(CONCATENATE(A194,"CZ"),'ALL Conditions'!A:E,5,FALSE),"G")),"R")</f>
        <v>R</v>
      </c>
      <c r="J194" s="8" t="str">
        <f>IFERROR(IF(SEARCH("DK",C194,1),_xlfn.IFNA(VLOOKUP(CONCATENATE(A194,"DK"),'ALL Conditions'!A:E,5,FALSE),"G")),"R")</f>
        <v>R</v>
      </c>
      <c r="K194" s="8" t="str">
        <f>IFERROR(IF(SEARCH("EE",C194,1),_xlfn.IFNA(VLOOKUP(CONCATENATE(A194,"EE"),'ALL Conditions'!A:E,5,FALSE),"G")),"R")</f>
        <v>R</v>
      </c>
      <c r="L194" s="8" t="str">
        <f>IFERROR(IF(SEARCH("FI",C194,1),_xlfn.IFNA(VLOOKUP(CONCATENATE(A194,"FI"),'ALL Conditions'!A:E,5,FALSE),"G")),"R")</f>
        <v>R</v>
      </c>
      <c r="M194" s="8" t="str">
        <f>IFERROR(IF(SEARCH("FR",C194,1),_xlfn.IFNA(VLOOKUP(CONCATENATE(A194,"FR"),'ALL Conditions'!A:E,5,FALSE),"G")),"R")</f>
        <v>R</v>
      </c>
      <c r="N194" s="8" t="str">
        <f>IFERROR(IF(SEARCH("DE",C194,1),_xlfn.IFNA(VLOOKUP(CONCATENATE(A194,"DE"),'ALL Conditions'!A:E,5,FALSE),"G")),"R")</f>
        <v>R</v>
      </c>
      <c r="O194" s="8" t="str">
        <f>IFERROR(IF(SEARCH("GR",C194,1),_xlfn.IFNA(VLOOKUP(CONCATENATE(A194,"GR"),'ALL Conditions'!A:E,5,FALSE),"G")),"R")</f>
        <v>R</v>
      </c>
      <c r="P194" s="8" t="str">
        <f>IFERROR(IF(SEARCH("HU",C194,1),_xlfn.IFNA(VLOOKUP(CONCATENATE(A194,"HU"),'ALL Conditions'!A:E,5,FALSE),"G")),"R")</f>
        <v>R</v>
      </c>
      <c r="Q194" s="8" t="str">
        <f>IFERROR(IF(SEARCH("IE",C194,1),_xlfn.IFNA(VLOOKUP(CONCATENATE(A194,"IE"),'ALL Conditions'!A:E,5,FALSE),"G")),"R")</f>
        <v>R</v>
      </c>
      <c r="R194" s="8" t="str">
        <f>IFERROR(IF(SEARCH("IT",C194,1),_xlfn.IFNA(VLOOKUP(CONCATENATE(A194,"IT"),'ALL Conditions'!A:E,5,FALSE),"G")),"R")</f>
        <v>R</v>
      </c>
      <c r="S194" s="8" t="str">
        <f>IFERROR(IF(SEARCH("LV",C194,1),_xlfn.IFNA(VLOOKUP(CONCATENATE(A194,"LV"),'ALL Conditions'!A:E,5,FALSE),"G")),"R")</f>
        <v>R</v>
      </c>
      <c r="T194" s="8" t="str">
        <f>IFERROR(IF(SEARCH("LT",C194,1),_xlfn.IFNA(VLOOKUP(CONCATENATE(A194,"LT"),'ALL Conditions'!A:E,5,FALSE),"G")),"R")</f>
        <v>R</v>
      </c>
      <c r="U194" s="8" t="str">
        <f>IFERROR(IF(SEARCH("LU",C194,1),_xlfn.IFNA(VLOOKUP(CONCATENATE(A194,"LU"),'ALL Conditions'!A:E,5,FALSE),"G")),"R")</f>
        <v>R</v>
      </c>
      <c r="V194" s="8" t="str">
        <f>IFERROR(IF(SEARCH("MT",C194,1),_xlfn.IFNA(VLOOKUP(CONCATENATE(A194,"MT"),'ALL Conditions'!A:E,5,FALSE),"G")),"R")</f>
        <v>R</v>
      </c>
      <c r="W194" s="8" t="str">
        <f>IFERROR(IF(SEARCH("NL",C194,1),_xlfn.IFNA(VLOOKUP(CONCATENATE(A194,"NL"),'ALL Conditions'!A:E,5,FALSE),"G")),"R")</f>
        <v>R</v>
      </c>
      <c r="X194" s="8" t="str">
        <f>IFERROR(IF(SEARCH("PL",C194,1),_xlfn.IFNA(VLOOKUP(CONCATENATE(A194,"PL"),'ALL Conditions'!A:E,5,FALSE),"G")),"R")</f>
        <v>R</v>
      </c>
      <c r="Y194" s="8" t="str">
        <f>IFERROR(IF(SEARCH("PT",C194,1),_xlfn.IFNA(VLOOKUP(CONCATENATE(A194,"PT"),'ALL Conditions'!A:E,5,FALSE),"G")),"R")</f>
        <v>R</v>
      </c>
      <c r="Z194" s="8" t="str">
        <f>IFERROR(IF(SEARCH("RO",C194,1),_xlfn.IFNA(VLOOKUP(CONCATENATE(A194,"RO"),'ALL Conditions'!A:E,5,FALSE),"G")),"R")</f>
        <v>R</v>
      </c>
      <c r="AA194" s="8" t="str">
        <f>IFERROR(IF(SEARCH("SK",C194,1),_xlfn.IFNA(VLOOKUP(CONCATENATE(A194,"SK"),'ALL Conditions'!A:E,5,FALSE),"G")),"R")</f>
        <v>R</v>
      </c>
      <c r="AB194" s="8" t="str">
        <f>IFERROR(IF(SEARCH("SI",C194,1),_xlfn.IFNA(VLOOKUP(CONCATENATE(A194,"SI"),'ALL Conditions'!A:E,5,FALSE),"G")),"R")</f>
        <v>R</v>
      </c>
      <c r="AC194" s="8" t="str">
        <f>IFERROR(IF(SEARCH("ES",C194,1),_xlfn.IFNA(VLOOKUP(CONCATENATE(A194,"ES"),'ALL Conditions'!A:E,5,FALSE),"G")),"R")</f>
        <v>R</v>
      </c>
      <c r="AD194" s="8" t="str">
        <f>IFERROR(IF(SEARCH("SE",C194,1),_xlfn.IFNA(VLOOKUP(CONCATENATE(A194,"SE"),'ALL Conditions'!A:E,5,FALSE),"G")),"R")</f>
        <v>R</v>
      </c>
    </row>
    <row r="195" spans="1:30">
      <c r="A195" t="s">
        <v>468</v>
      </c>
      <c r="B195" t="s">
        <v>469</v>
      </c>
      <c r="D195" s="9" t="str">
        <f>VLOOKUP(LEN(A195),'Restriction length-level'!A:B,2,FALSE)</f>
        <v>Chapter</v>
      </c>
      <c r="E195" s="8" t="str">
        <f>IFERROR(IF(SEARCH("AT",C195,1),_xlfn.IFNA(VLOOKUP(CONCATENATE(A195,"AT"),'ALL Conditions'!A:E,5,FALSE),"G")),"R")</f>
        <v>R</v>
      </c>
      <c r="F195" s="8" t="str">
        <f>IFERROR(IF(SEARCH("BE",C195,1),_xlfn.IFNA(VLOOKUP(CONCATENATE(A195,"BE"),'ALL Conditions'!A:E,5,FALSE),"G")),"R")</f>
        <v>R</v>
      </c>
      <c r="G195" s="8" t="str">
        <f>IFERROR(IF(SEARCH("BG",C195,1),_xlfn.IFNA(VLOOKUP(CONCATENATE(A195,"BG"),'ALL Conditions'!A:E,5,FALSE),"G")),"R")</f>
        <v>R</v>
      </c>
      <c r="H195" s="8" t="str">
        <f>IFERROR(IF(SEARCH("HR",C195,1),_xlfn.IFNA(VLOOKUP(CONCATENATE(A195,"HR"),'ALL Conditions'!A:E,5,FALSE),"G")),"R")</f>
        <v>R</v>
      </c>
      <c r="I195" s="8" t="str">
        <f>IFERROR(IF(SEARCH("CZ",C195,1),_xlfn.IFNA(VLOOKUP(CONCATENATE(A195,"CZ"),'ALL Conditions'!A:E,5,FALSE),"G")),"R")</f>
        <v>R</v>
      </c>
      <c r="J195" s="8" t="str">
        <f>IFERROR(IF(SEARCH("DK",C195,1),_xlfn.IFNA(VLOOKUP(CONCATENATE(A195,"DK"),'ALL Conditions'!A:E,5,FALSE),"G")),"R")</f>
        <v>R</v>
      </c>
      <c r="K195" s="8" t="str">
        <f>IFERROR(IF(SEARCH("EE",C195,1),_xlfn.IFNA(VLOOKUP(CONCATENATE(A195,"EE"),'ALL Conditions'!A:E,5,FALSE),"G")),"R")</f>
        <v>R</v>
      </c>
      <c r="L195" s="8" t="str">
        <f>IFERROR(IF(SEARCH("FI",C195,1),_xlfn.IFNA(VLOOKUP(CONCATENATE(A195,"FI"),'ALL Conditions'!A:E,5,FALSE),"G")),"R")</f>
        <v>R</v>
      </c>
      <c r="M195" s="8" t="str">
        <f>IFERROR(IF(SEARCH("FR",C195,1),_xlfn.IFNA(VLOOKUP(CONCATENATE(A195,"FR"),'ALL Conditions'!A:E,5,FALSE),"G")),"R")</f>
        <v>R</v>
      </c>
      <c r="N195" s="8" t="str">
        <f>IFERROR(IF(SEARCH("DE",C195,1),_xlfn.IFNA(VLOOKUP(CONCATENATE(A195,"DE"),'ALL Conditions'!A:E,5,FALSE),"G")),"R")</f>
        <v>R</v>
      </c>
      <c r="O195" s="8" t="str">
        <f>IFERROR(IF(SEARCH("GR",C195,1),_xlfn.IFNA(VLOOKUP(CONCATENATE(A195,"GR"),'ALL Conditions'!A:E,5,FALSE),"G")),"R")</f>
        <v>R</v>
      </c>
      <c r="P195" s="8" t="str">
        <f>IFERROR(IF(SEARCH("HU",C195,1),_xlfn.IFNA(VLOOKUP(CONCATENATE(A195,"HU"),'ALL Conditions'!A:E,5,FALSE),"G")),"R")</f>
        <v>R</v>
      </c>
      <c r="Q195" s="8" t="str">
        <f>IFERROR(IF(SEARCH("IE",C195,1),_xlfn.IFNA(VLOOKUP(CONCATENATE(A195,"IE"),'ALL Conditions'!A:E,5,FALSE),"G")),"R")</f>
        <v>R</v>
      </c>
      <c r="R195" s="8" t="str">
        <f>IFERROR(IF(SEARCH("IT",C195,1),_xlfn.IFNA(VLOOKUP(CONCATENATE(A195,"IT"),'ALL Conditions'!A:E,5,FALSE),"G")),"R")</f>
        <v>R</v>
      </c>
      <c r="S195" s="8" t="str">
        <f>IFERROR(IF(SEARCH("LV",C195,1),_xlfn.IFNA(VLOOKUP(CONCATENATE(A195,"LV"),'ALL Conditions'!A:E,5,FALSE),"G")),"R")</f>
        <v>R</v>
      </c>
      <c r="T195" s="8" t="str">
        <f>IFERROR(IF(SEARCH("LT",C195,1),_xlfn.IFNA(VLOOKUP(CONCATENATE(A195,"LT"),'ALL Conditions'!A:E,5,FALSE),"G")),"R")</f>
        <v>R</v>
      </c>
      <c r="U195" s="8" t="str">
        <f>IFERROR(IF(SEARCH("LU",C195,1),_xlfn.IFNA(VLOOKUP(CONCATENATE(A195,"LU"),'ALL Conditions'!A:E,5,FALSE),"G")),"R")</f>
        <v>R</v>
      </c>
      <c r="V195" s="8" t="str">
        <f>IFERROR(IF(SEARCH("MT",C195,1),_xlfn.IFNA(VLOOKUP(CONCATENATE(A195,"MT"),'ALL Conditions'!A:E,5,FALSE),"G")),"R")</f>
        <v>R</v>
      </c>
      <c r="W195" s="8" t="str">
        <f>IFERROR(IF(SEARCH("NL",C195,1),_xlfn.IFNA(VLOOKUP(CONCATENATE(A195,"NL"),'ALL Conditions'!A:E,5,FALSE),"G")),"R")</f>
        <v>R</v>
      </c>
      <c r="X195" s="8" t="str">
        <f>IFERROR(IF(SEARCH("PL",C195,1),_xlfn.IFNA(VLOOKUP(CONCATENATE(A195,"PL"),'ALL Conditions'!A:E,5,FALSE),"G")),"R")</f>
        <v>R</v>
      </c>
      <c r="Y195" s="8" t="str">
        <f>IFERROR(IF(SEARCH("PT",C195,1),_xlfn.IFNA(VLOOKUP(CONCATENATE(A195,"PT"),'ALL Conditions'!A:E,5,FALSE),"G")),"R")</f>
        <v>R</v>
      </c>
      <c r="Z195" s="8" t="str">
        <f>IFERROR(IF(SEARCH("RO",C195,1),_xlfn.IFNA(VLOOKUP(CONCATENATE(A195,"RO"),'ALL Conditions'!A:E,5,FALSE),"G")),"R")</f>
        <v>R</v>
      </c>
      <c r="AA195" s="8" t="str">
        <f>IFERROR(IF(SEARCH("SK",C195,1),_xlfn.IFNA(VLOOKUP(CONCATENATE(A195,"SK"),'ALL Conditions'!A:E,5,FALSE),"G")),"R")</f>
        <v>R</v>
      </c>
      <c r="AB195" s="8" t="str">
        <f>IFERROR(IF(SEARCH("SI",C195,1),_xlfn.IFNA(VLOOKUP(CONCATENATE(A195,"SI"),'ALL Conditions'!A:E,5,FALSE),"G")),"R")</f>
        <v>R</v>
      </c>
      <c r="AC195" s="8" t="str">
        <f>IFERROR(IF(SEARCH("ES",C195,1),_xlfn.IFNA(VLOOKUP(CONCATENATE(A195,"ES"),'ALL Conditions'!A:E,5,FALSE),"G")),"R")</f>
        <v>R</v>
      </c>
      <c r="AD195" s="8" t="str">
        <f>IFERROR(IF(SEARCH("SE",C195,1),_xlfn.IFNA(VLOOKUP(CONCATENATE(A195,"SE"),'ALL Conditions'!A:E,5,FALSE),"G")),"R")</f>
        <v>R</v>
      </c>
    </row>
    <row r="196" spans="1:30">
      <c r="A196" t="s">
        <v>470</v>
      </c>
      <c r="B196" t="s">
        <v>471</v>
      </c>
      <c r="C196" t="s">
        <v>39</v>
      </c>
      <c r="D196" s="9" t="str">
        <f>VLOOKUP(LEN(A196),'Restriction length-level'!A:B,2,FALSE)</f>
        <v>Commodity Code</v>
      </c>
      <c r="E196" s="8" t="str">
        <f>IFERROR(IF(SEARCH("AT",C196,1),_xlfn.IFNA(VLOOKUP(CONCATENATE(A196,"AT"),'ALL Conditions'!A:E,5,FALSE),"G")),"R")</f>
        <v>G</v>
      </c>
      <c r="F196" s="8" t="str">
        <f>IFERROR(IF(SEARCH("BE",C196,1),_xlfn.IFNA(VLOOKUP(CONCATENATE(A196,"BE"),'ALL Conditions'!A:E,5,FALSE),"G")),"R")</f>
        <v>G</v>
      </c>
      <c r="G196" s="8" t="str">
        <f>IFERROR(IF(SEARCH("BG",C196,1),_xlfn.IFNA(VLOOKUP(CONCATENATE(A196,"BG"),'ALL Conditions'!A:E,5,FALSE),"G")),"R")</f>
        <v>G</v>
      </c>
      <c r="H196" s="8" t="str">
        <f>IFERROR(IF(SEARCH("HR",C196,1),_xlfn.IFNA(VLOOKUP(CONCATENATE(A196,"HR"),'ALL Conditions'!A:E,5,FALSE),"G")),"R")</f>
        <v>G</v>
      </c>
      <c r="I196" s="8" t="str">
        <f>IFERROR(IF(SEARCH("CZ",C196,1),_xlfn.IFNA(VLOOKUP(CONCATENATE(A196,"CZ"),'ALL Conditions'!A:E,5,FALSE),"G")),"R")</f>
        <v>G</v>
      </c>
      <c r="J196" s="8" t="str">
        <f>IFERROR(IF(SEARCH("DK",C196,1),_xlfn.IFNA(VLOOKUP(CONCATENATE(A196,"DK"),'ALL Conditions'!A:E,5,FALSE),"G")),"R")</f>
        <v>G</v>
      </c>
      <c r="K196" s="8" t="str">
        <f>IFERROR(IF(SEARCH("EE",C196,1),_xlfn.IFNA(VLOOKUP(CONCATENATE(A196,"EE"),'ALL Conditions'!A:E,5,FALSE),"G")),"R")</f>
        <v>G</v>
      </c>
      <c r="L196" s="8" t="str">
        <f>IFERROR(IF(SEARCH("FI",C196,1),_xlfn.IFNA(VLOOKUP(CONCATENATE(A196,"FI"),'ALL Conditions'!A:E,5,FALSE),"G")),"R")</f>
        <v>G</v>
      </c>
      <c r="M196" s="8" t="str">
        <f>IFERROR(IF(SEARCH("FR",C196,1),_xlfn.IFNA(VLOOKUP(CONCATENATE(A196,"FR"),'ALL Conditions'!A:E,5,FALSE),"G")),"R")</f>
        <v>G</v>
      </c>
      <c r="N196" s="8" t="str">
        <f>IFERROR(IF(SEARCH("DE",C196,1),_xlfn.IFNA(VLOOKUP(CONCATENATE(A196,"DE"),'ALL Conditions'!A:E,5,FALSE),"G")),"R")</f>
        <v>G</v>
      </c>
      <c r="O196" s="8" t="str">
        <f>IFERROR(IF(SEARCH("GR",C196,1),_xlfn.IFNA(VLOOKUP(CONCATENATE(A196,"GR"),'ALL Conditions'!A:E,5,FALSE),"G")),"R")</f>
        <v>G</v>
      </c>
      <c r="P196" s="8" t="str">
        <f>IFERROR(IF(SEARCH("HU",C196,1),_xlfn.IFNA(VLOOKUP(CONCATENATE(A196,"HU"),'ALL Conditions'!A:E,5,FALSE),"G")),"R")</f>
        <v>G</v>
      </c>
      <c r="Q196" s="8" t="str">
        <f>IFERROR(IF(SEARCH("IE",C196,1),_xlfn.IFNA(VLOOKUP(CONCATENATE(A196,"IE"),'ALL Conditions'!A:E,5,FALSE),"G")),"R")</f>
        <v>G</v>
      </c>
      <c r="R196" s="8" t="str">
        <f>IFERROR(IF(SEARCH("IT",C196,1),_xlfn.IFNA(VLOOKUP(CONCATENATE(A196,"IT"),'ALL Conditions'!A:E,5,FALSE),"G")),"R")</f>
        <v>G</v>
      </c>
      <c r="S196" s="8" t="str">
        <f>IFERROR(IF(SEARCH("LV",C196,1),_xlfn.IFNA(VLOOKUP(CONCATENATE(A196,"LV"),'ALL Conditions'!A:E,5,FALSE),"G")),"R")</f>
        <v>G</v>
      </c>
      <c r="T196" s="8" t="str">
        <f>IFERROR(IF(SEARCH("LT",C196,1),_xlfn.IFNA(VLOOKUP(CONCATENATE(A196,"LT"),'ALL Conditions'!A:E,5,FALSE),"G")),"R")</f>
        <v>G</v>
      </c>
      <c r="U196" s="8" t="str">
        <f>IFERROR(IF(SEARCH("LU",C196,1),_xlfn.IFNA(VLOOKUP(CONCATENATE(A196,"LU"),'ALL Conditions'!A:E,5,FALSE),"G")),"R")</f>
        <v>G</v>
      </c>
      <c r="V196" s="8" t="str">
        <f>IFERROR(IF(SEARCH("MT",C196,1),_xlfn.IFNA(VLOOKUP(CONCATENATE(A196,"MT"),'ALL Conditions'!A:E,5,FALSE),"G")),"R")</f>
        <v>G</v>
      </c>
      <c r="W196" s="8" t="str">
        <f>IFERROR(IF(SEARCH("NL",C196,1),_xlfn.IFNA(VLOOKUP(CONCATENATE(A196,"NL"),'ALL Conditions'!A:E,5,FALSE),"G")),"R")</f>
        <v>G</v>
      </c>
      <c r="X196" s="8" t="str">
        <f>IFERROR(IF(SEARCH("PL",C196,1),_xlfn.IFNA(VLOOKUP(CONCATENATE(A196,"PL"),'ALL Conditions'!A:E,5,FALSE),"G")),"R")</f>
        <v>G</v>
      </c>
      <c r="Y196" s="8" t="str">
        <f>IFERROR(IF(SEARCH("PT",C196,1),_xlfn.IFNA(VLOOKUP(CONCATENATE(A196,"PT"),'ALL Conditions'!A:E,5,FALSE),"G")),"R")</f>
        <v>G</v>
      </c>
      <c r="Z196" s="8" t="str">
        <f>IFERROR(IF(SEARCH("RO",C196,1),_xlfn.IFNA(VLOOKUP(CONCATENATE(A196,"RO"),'ALL Conditions'!A:E,5,FALSE),"G")),"R")</f>
        <v>G</v>
      </c>
      <c r="AA196" s="8" t="str">
        <f>IFERROR(IF(SEARCH("SK",C196,1),_xlfn.IFNA(VLOOKUP(CONCATENATE(A196,"SK"),'ALL Conditions'!A:E,5,FALSE),"G")),"R")</f>
        <v>G</v>
      </c>
      <c r="AB196" s="8" t="str">
        <f>IFERROR(IF(SEARCH("SI",C196,1),_xlfn.IFNA(VLOOKUP(CONCATENATE(A196,"SI"),'ALL Conditions'!A:E,5,FALSE),"G")),"R")</f>
        <v>G</v>
      </c>
      <c r="AC196" s="8" t="str">
        <f>IFERROR(IF(SEARCH("ES",C196,1),_xlfn.IFNA(VLOOKUP(CONCATENATE(A196,"ES"),'ALL Conditions'!A:E,5,FALSE),"G")),"R")</f>
        <v>G</v>
      </c>
      <c r="AD196" s="8" t="str">
        <f>IFERROR(IF(SEARCH("SE",C196,1),_xlfn.IFNA(VLOOKUP(CONCATENATE(A196,"SE"),'ALL Conditions'!A:E,5,FALSE),"G")),"R")</f>
        <v>G</v>
      </c>
    </row>
    <row r="197" spans="1:30">
      <c r="A197" t="s">
        <v>472</v>
      </c>
      <c r="B197" t="s">
        <v>473</v>
      </c>
      <c r="C197" t="s">
        <v>39</v>
      </c>
      <c r="D197" s="9" t="str">
        <f>VLOOKUP(LEN(A197),'Restriction length-level'!A:B,2,FALSE)</f>
        <v>Commodity Code</v>
      </c>
      <c r="E197" s="8" t="str">
        <f>IFERROR(IF(SEARCH("AT",C197,1),_xlfn.IFNA(VLOOKUP(CONCATENATE(A197,"AT"),'ALL Conditions'!A:E,5,FALSE),"G")),"R")</f>
        <v>G</v>
      </c>
      <c r="F197" s="8" t="str">
        <f>IFERROR(IF(SEARCH("BE",C197,1),_xlfn.IFNA(VLOOKUP(CONCATENATE(A197,"BE"),'ALL Conditions'!A:E,5,FALSE),"G")),"R")</f>
        <v>G</v>
      </c>
      <c r="G197" s="8" t="str">
        <f>IFERROR(IF(SEARCH("BG",C197,1),_xlfn.IFNA(VLOOKUP(CONCATENATE(A197,"BG"),'ALL Conditions'!A:E,5,FALSE),"G")),"R")</f>
        <v>G</v>
      </c>
      <c r="H197" s="8" t="str">
        <f>IFERROR(IF(SEARCH("HR",C197,1),_xlfn.IFNA(VLOOKUP(CONCATENATE(A197,"HR"),'ALL Conditions'!A:E,5,FALSE),"G")),"R")</f>
        <v>G</v>
      </c>
      <c r="I197" s="8" t="str">
        <f>IFERROR(IF(SEARCH("CZ",C197,1),_xlfn.IFNA(VLOOKUP(CONCATENATE(A197,"CZ"),'ALL Conditions'!A:E,5,FALSE),"G")),"R")</f>
        <v>G</v>
      </c>
      <c r="J197" s="8" t="str">
        <f>IFERROR(IF(SEARCH("DK",C197,1),_xlfn.IFNA(VLOOKUP(CONCATENATE(A197,"DK"),'ALL Conditions'!A:E,5,FALSE),"G")),"R")</f>
        <v>G</v>
      </c>
      <c r="K197" s="8" t="str">
        <f>IFERROR(IF(SEARCH("EE",C197,1),_xlfn.IFNA(VLOOKUP(CONCATENATE(A197,"EE"),'ALL Conditions'!A:E,5,FALSE),"G")),"R")</f>
        <v>G</v>
      </c>
      <c r="L197" s="8" t="str">
        <f>IFERROR(IF(SEARCH("FI",C197,1),_xlfn.IFNA(VLOOKUP(CONCATENATE(A197,"FI"),'ALL Conditions'!A:E,5,FALSE),"G")),"R")</f>
        <v>G</v>
      </c>
      <c r="M197" s="8" t="str">
        <f>IFERROR(IF(SEARCH("FR",C197,1),_xlfn.IFNA(VLOOKUP(CONCATENATE(A197,"FR"),'ALL Conditions'!A:E,5,FALSE),"G")),"R")</f>
        <v>G</v>
      </c>
      <c r="N197" s="8" t="str">
        <f>IFERROR(IF(SEARCH("DE",C197,1),_xlfn.IFNA(VLOOKUP(CONCATENATE(A197,"DE"),'ALL Conditions'!A:E,5,FALSE),"G")),"R")</f>
        <v>G</v>
      </c>
      <c r="O197" s="8" t="str">
        <f>IFERROR(IF(SEARCH("GR",C197,1),_xlfn.IFNA(VLOOKUP(CONCATENATE(A197,"GR"),'ALL Conditions'!A:E,5,FALSE),"G")),"R")</f>
        <v>G</v>
      </c>
      <c r="P197" s="8" t="str">
        <f>IFERROR(IF(SEARCH("HU",C197,1),_xlfn.IFNA(VLOOKUP(CONCATENATE(A197,"HU"),'ALL Conditions'!A:E,5,FALSE),"G")),"R")</f>
        <v>G</v>
      </c>
      <c r="Q197" s="8" t="str">
        <f>IFERROR(IF(SEARCH("IE",C197,1),_xlfn.IFNA(VLOOKUP(CONCATENATE(A197,"IE"),'ALL Conditions'!A:E,5,FALSE),"G")),"R")</f>
        <v>G</v>
      </c>
      <c r="R197" s="8" t="str">
        <f>IFERROR(IF(SEARCH("IT",C197,1),_xlfn.IFNA(VLOOKUP(CONCATENATE(A197,"IT"),'ALL Conditions'!A:E,5,FALSE),"G")),"R")</f>
        <v>G</v>
      </c>
      <c r="S197" s="8" t="str">
        <f>IFERROR(IF(SEARCH("LV",C197,1),_xlfn.IFNA(VLOOKUP(CONCATENATE(A197,"LV"),'ALL Conditions'!A:E,5,FALSE),"G")),"R")</f>
        <v>G</v>
      </c>
      <c r="T197" s="8" t="str">
        <f>IFERROR(IF(SEARCH("LT",C197,1),_xlfn.IFNA(VLOOKUP(CONCATENATE(A197,"LT"),'ALL Conditions'!A:E,5,FALSE),"G")),"R")</f>
        <v>G</v>
      </c>
      <c r="U197" s="8" t="str">
        <f>IFERROR(IF(SEARCH("LU",C197,1),_xlfn.IFNA(VLOOKUP(CONCATENATE(A197,"LU"),'ALL Conditions'!A:E,5,FALSE),"G")),"R")</f>
        <v>G</v>
      </c>
      <c r="V197" s="8" t="str">
        <f>IFERROR(IF(SEARCH("MT",C197,1),_xlfn.IFNA(VLOOKUP(CONCATENATE(A197,"MT"),'ALL Conditions'!A:E,5,FALSE),"G")),"R")</f>
        <v>G</v>
      </c>
      <c r="W197" s="8" t="str">
        <f>IFERROR(IF(SEARCH("NL",C197,1),_xlfn.IFNA(VLOOKUP(CONCATENATE(A197,"NL"),'ALL Conditions'!A:E,5,FALSE),"G")),"R")</f>
        <v>G</v>
      </c>
      <c r="X197" s="8" t="str">
        <f>IFERROR(IF(SEARCH("PL",C197,1),_xlfn.IFNA(VLOOKUP(CONCATENATE(A197,"PL"),'ALL Conditions'!A:E,5,FALSE),"G")),"R")</f>
        <v>G</v>
      </c>
      <c r="Y197" s="8" t="str">
        <f>IFERROR(IF(SEARCH("PT",C197,1),_xlfn.IFNA(VLOOKUP(CONCATENATE(A197,"PT"),'ALL Conditions'!A:E,5,FALSE),"G")),"R")</f>
        <v>G</v>
      </c>
      <c r="Z197" s="8" t="str">
        <f>IFERROR(IF(SEARCH("RO",C197,1),_xlfn.IFNA(VLOOKUP(CONCATENATE(A197,"RO"),'ALL Conditions'!A:E,5,FALSE),"G")),"R")</f>
        <v>G</v>
      </c>
      <c r="AA197" s="8" t="str">
        <f>IFERROR(IF(SEARCH("SK",C197,1),_xlfn.IFNA(VLOOKUP(CONCATENATE(A197,"SK"),'ALL Conditions'!A:E,5,FALSE),"G")),"R")</f>
        <v>G</v>
      </c>
      <c r="AB197" s="8" t="str">
        <f>IFERROR(IF(SEARCH("SI",C197,1),_xlfn.IFNA(VLOOKUP(CONCATENATE(A197,"SI"),'ALL Conditions'!A:E,5,FALSE),"G")),"R")</f>
        <v>G</v>
      </c>
      <c r="AC197" s="8" t="str">
        <f>IFERROR(IF(SEARCH("ES",C197,1),_xlfn.IFNA(VLOOKUP(CONCATENATE(A197,"ES"),'ALL Conditions'!A:E,5,FALSE),"G")),"R")</f>
        <v>G</v>
      </c>
      <c r="AD197" s="8" t="str">
        <f>IFERROR(IF(SEARCH("SE",C197,1),_xlfn.IFNA(VLOOKUP(CONCATENATE(A197,"SE"),'ALL Conditions'!A:E,5,FALSE),"G")),"R")</f>
        <v>G</v>
      </c>
    </row>
    <row r="198" spans="1:30">
      <c r="A198" t="s">
        <v>475</v>
      </c>
      <c r="B198" t="s">
        <v>476</v>
      </c>
      <c r="C198" t="s">
        <v>39</v>
      </c>
      <c r="D198" s="9" t="str">
        <f>VLOOKUP(LEN(A198),'Restriction length-level'!A:B,2,FALSE)</f>
        <v>Commodity Code</v>
      </c>
      <c r="E198" s="8" t="str">
        <f>IFERROR(IF(SEARCH("AT",C198,1),_xlfn.IFNA(VLOOKUP(CONCATENATE(A198,"AT"),'ALL Conditions'!A:E,5,FALSE),"G")),"R")</f>
        <v>G</v>
      </c>
      <c r="F198" s="8" t="str">
        <f>IFERROR(IF(SEARCH("BE",C198,1),_xlfn.IFNA(VLOOKUP(CONCATENATE(A198,"BE"),'ALL Conditions'!A:E,5,FALSE),"G")),"R")</f>
        <v>G</v>
      </c>
      <c r="G198" s="8" t="str">
        <f>IFERROR(IF(SEARCH("BG",C198,1),_xlfn.IFNA(VLOOKUP(CONCATENATE(A198,"BG"),'ALL Conditions'!A:E,5,FALSE),"G")),"R")</f>
        <v>G</v>
      </c>
      <c r="H198" s="8" t="str">
        <f>IFERROR(IF(SEARCH("HR",C198,1),_xlfn.IFNA(VLOOKUP(CONCATENATE(A198,"HR"),'ALL Conditions'!A:E,5,FALSE),"G")),"R")</f>
        <v>G</v>
      </c>
      <c r="I198" s="8" t="str">
        <f>IFERROR(IF(SEARCH("CZ",C198,1),_xlfn.IFNA(VLOOKUP(CONCATENATE(A198,"CZ"),'ALL Conditions'!A:E,5,FALSE),"G")),"R")</f>
        <v>G</v>
      </c>
      <c r="J198" s="8" t="str">
        <f>IFERROR(IF(SEARCH("DK",C198,1),_xlfn.IFNA(VLOOKUP(CONCATENATE(A198,"DK"),'ALL Conditions'!A:E,5,FALSE),"G")),"R")</f>
        <v>G</v>
      </c>
      <c r="K198" s="8" t="str">
        <f>IFERROR(IF(SEARCH("EE",C198,1),_xlfn.IFNA(VLOOKUP(CONCATENATE(A198,"EE"),'ALL Conditions'!A:E,5,FALSE),"G")),"R")</f>
        <v>G</v>
      </c>
      <c r="L198" s="8" t="str">
        <f>IFERROR(IF(SEARCH("FI",C198,1),_xlfn.IFNA(VLOOKUP(CONCATENATE(A198,"FI"),'ALL Conditions'!A:E,5,FALSE),"G")),"R")</f>
        <v>G</v>
      </c>
      <c r="M198" s="8" t="str">
        <f>IFERROR(IF(SEARCH("FR",C198,1),_xlfn.IFNA(VLOOKUP(CONCATENATE(A198,"FR"),'ALL Conditions'!A:E,5,FALSE),"G")),"R")</f>
        <v>G</v>
      </c>
      <c r="N198" s="8" t="str">
        <f>IFERROR(IF(SEARCH("DE",C198,1),_xlfn.IFNA(VLOOKUP(CONCATENATE(A198,"DE"),'ALL Conditions'!A:E,5,FALSE),"G")),"R")</f>
        <v>G</v>
      </c>
      <c r="O198" s="8" t="str">
        <f>IFERROR(IF(SEARCH("GR",C198,1),_xlfn.IFNA(VLOOKUP(CONCATENATE(A198,"GR"),'ALL Conditions'!A:E,5,FALSE),"G")),"R")</f>
        <v>G</v>
      </c>
      <c r="P198" s="8" t="str">
        <f>IFERROR(IF(SEARCH("HU",C198,1),_xlfn.IFNA(VLOOKUP(CONCATENATE(A198,"HU"),'ALL Conditions'!A:E,5,FALSE),"G")),"R")</f>
        <v>G</v>
      </c>
      <c r="Q198" s="8" t="str">
        <f>IFERROR(IF(SEARCH("IE",C198,1),_xlfn.IFNA(VLOOKUP(CONCATENATE(A198,"IE"),'ALL Conditions'!A:E,5,FALSE),"G")),"R")</f>
        <v>G</v>
      </c>
      <c r="R198" s="8" t="str">
        <f>IFERROR(IF(SEARCH("IT",C198,1),_xlfn.IFNA(VLOOKUP(CONCATENATE(A198,"IT"),'ALL Conditions'!A:E,5,FALSE),"G")),"R")</f>
        <v>G</v>
      </c>
      <c r="S198" s="8" t="str">
        <f>IFERROR(IF(SEARCH("LV",C198,1),_xlfn.IFNA(VLOOKUP(CONCATENATE(A198,"LV"),'ALL Conditions'!A:E,5,FALSE),"G")),"R")</f>
        <v>G</v>
      </c>
      <c r="T198" s="8" t="str">
        <f>IFERROR(IF(SEARCH("LT",C198,1),_xlfn.IFNA(VLOOKUP(CONCATENATE(A198,"LT"),'ALL Conditions'!A:E,5,FALSE),"G")),"R")</f>
        <v>G</v>
      </c>
      <c r="U198" s="8" t="str">
        <f>IFERROR(IF(SEARCH("LU",C198,1),_xlfn.IFNA(VLOOKUP(CONCATENATE(A198,"LU"),'ALL Conditions'!A:E,5,FALSE),"G")),"R")</f>
        <v>G</v>
      </c>
      <c r="V198" s="8" t="str">
        <f>IFERROR(IF(SEARCH("MT",C198,1),_xlfn.IFNA(VLOOKUP(CONCATENATE(A198,"MT"),'ALL Conditions'!A:E,5,FALSE),"G")),"R")</f>
        <v>G</v>
      </c>
      <c r="W198" s="8" t="str">
        <f>IFERROR(IF(SEARCH("NL",C198,1),_xlfn.IFNA(VLOOKUP(CONCATENATE(A198,"NL"),'ALL Conditions'!A:E,5,FALSE),"G")),"R")</f>
        <v>G</v>
      </c>
      <c r="X198" s="8" t="str">
        <f>IFERROR(IF(SEARCH("PL",C198,1),_xlfn.IFNA(VLOOKUP(CONCATENATE(A198,"PL"),'ALL Conditions'!A:E,5,FALSE),"G")),"R")</f>
        <v>G</v>
      </c>
      <c r="Y198" s="8" t="str">
        <f>IFERROR(IF(SEARCH("PT",C198,1),_xlfn.IFNA(VLOOKUP(CONCATENATE(A198,"PT"),'ALL Conditions'!A:E,5,FALSE),"G")),"R")</f>
        <v>G</v>
      </c>
      <c r="Z198" s="8" t="str">
        <f>IFERROR(IF(SEARCH("RO",C198,1),_xlfn.IFNA(VLOOKUP(CONCATENATE(A198,"RO"),'ALL Conditions'!A:E,5,FALSE),"G")),"R")</f>
        <v>G</v>
      </c>
      <c r="AA198" s="8" t="str">
        <f>IFERROR(IF(SEARCH("SK",C198,1),_xlfn.IFNA(VLOOKUP(CONCATENATE(A198,"SK"),'ALL Conditions'!A:E,5,FALSE),"G")),"R")</f>
        <v>G</v>
      </c>
      <c r="AB198" s="8" t="str">
        <f>IFERROR(IF(SEARCH("SI",C198,1),_xlfn.IFNA(VLOOKUP(CONCATENATE(A198,"SI"),'ALL Conditions'!A:E,5,FALSE),"G")),"R")</f>
        <v>G</v>
      </c>
      <c r="AC198" s="8" t="str">
        <f>IFERROR(IF(SEARCH("ES",C198,1),_xlfn.IFNA(VLOOKUP(CONCATENATE(A198,"ES"),'ALL Conditions'!A:E,5,FALSE),"G")),"R")</f>
        <v>G</v>
      </c>
      <c r="AD198" s="8" t="str">
        <f>IFERROR(IF(SEARCH("SE",C198,1),_xlfn.IFNA(VLOOKUP(CONCATENATE(A198,"SE"),'ALL Conditions'!A:E,5,FALSE),"G")),"R")</f>
        <v>G</v>
      </c>
    </row>
    <row r="199" spans="1:30">
      <c r="A199" t="s">
        <v>477</v>
      </c>
      <c r="B199" t="s">
        <v>478</v>
      </c>
      <c r="C199" t="s">
        <v>39</v>
      </c>
      <c r="D199" s="9" t="str">
        <f>VLOOKUP(LEN(A199),'Restriction length-level'!A:B,2,FALSE)</f>
        <v>Commodity Code</v>
      </c>
      <c r="E199" s="8" t="str">
        <f>IFERROR(IF(SEARCH("AT",C199,1),_xlfn.IFNA(VLOOKUP(CONCATENATE(A199,"AT"),'ALL Conditions'!A:E,5,FALSE),"G")),"R")</f>
        <v>G</v>
      </c>
      <c r="F199" s="8" t="str">
        <f>IFERROR(IF(SEARCH("BE",C199,1),_xlfn.IFNA(VLOOKUP(CONCATENATE(A199,"BE"),'ALL Conditions'!A:E,5,FALSE),"G")),"R")</f>
        <v>G</v>
      </c>
      <c r="G199" s="8" t="str">
        <f>IFERROR(IF(SEARCH("BG",C199,1),_xlfn.IFNA(VLOOKUP(CONCATENATE(A199,"BG"),'ALL Conditions'!A:E,5,FALSE),"G")),"R")</f>
        <v>G</v>
      </c>
      <c r="H199" s="8" t="str">
        <f>IFERROR(IF(SEARCH("HR",C199,1),_xlfn.IFNA(VLOOKUP(CONCATENATE(A199,"HR"),'ALL Conditions'!A:E,5,FALSE),"G")),"R")</f>
        <v>G</v>
      </c>
      <c r="I199" s="8" t="str">
        <f>IFERROR(IF(SEARCH("CZ",C199,1),_xlfn.IFNA(VLOOKUP(CONCATENATE(A199,"CZ"),'ALL Conditions'!A:E,5,FALSE),"G")),"R")</f>
        <v>G</v>
      </c>
      <c r="J199" s="8" t="str">
        <f>IFERROR(IF(SEARCH("DK",C199,1),_xlfn.IFNA(VLOOKUP(CONCATENATE(A199,"DK"),'ALL Conditions'!A:E,5,FALSE),"G")),"R")</f>
        <v>G</v>
      </c>
      <c r="K199" s="8" t="str">
        <f>IFERROR(IF(SEARCH("EE",C199,1),_xlfn.IFNA(VLOOKUP(CONCATENATE(A199,"EE"),'ALL Conditions'!A:E,5,FALSE),"G")),"R")</f>
        <v>G</v>
      </c>
      <c r="L199" s="8" t="str">
        <f>IFERROR(IF(SEARCH("FI",C199,1),_xlfn.IFNA(VLOOKUP(CONCATENATE(A199,"FI"),'ALL Conditions'!A:E,5,FALSE),"G")),"R")</f>
        <v>G</v>
      </c>
      <c r="M199" s="8" t="str">
        <f>IFERROR(IF(SEARCH("FR",C199,1),_xlfn.IFNA(VLOOKUP(CONCATENATE(A199,"FR"),'ALL Conditions'!A:E,5,FALSE),"G")),"R")</f>
        <v>G</v>
      </c>
      <c r="N199" s="8" t="str">
        <f>IFERROR(IF(SEARCH("DE",C199,1),_xlfn.IFNA(VLOOKUP(CONCATENATE(A199,"DE"),'ALL Conditions'!A:E,5,FALSE),"G")),"R")</f>
        <v>G</v>
      </c>
      <c r="O199" s="8" t="str">
        <f>IFERROR(IF(SEARCH("GR",C199,1),_xlfn.IFNA(VLOOKUP(CONCATENATE(A199,"GR"),'ALL Conditions'!A:E,5,FALSE),"G")),"R")</f>
        <v>G</v>
      </c>
      <c r="P199" s="8" t="str">
        <f>IFERROR(IF(SEARCH("HU",C199,1),_xlfn.IFNA(VLOOKUP(CONCATENATE(A199,"HU"),'ALL Conditions'!A:E,5,FALSE),"G")),"R")</f>
        <v>G</v>
      </c>
      <c r="Q199" s="8" t="str">
        <f>IFERROR(IF(SEARCH("IE",C199,1),_xlfn.IFNA(VLOOKUP(CONCATENATE(A199,"IE"),'ALL Conditions'!A:E,5,FALSE),"G")),"R")</f>
        <v>G</v>
      </c>
      <c r="R199" s="8" t="str">
        <f>IFERROR(IF(SEARCH("IT",C199,1),_xlfn.IFNA(VLOOKUP(CONCATENATE(A199,"IT"),'ALL Conditions'!A:E,5,FALSE),"G")),"R")</f>
        <v>G</v>
      </c>
      <c r="S199" s="8" t="str">
        <f>IFERROR(IF(SEARCH("LV",C199,1),_xlfn.IFNA(VLOOKUP(CONCATENATE(A199,"LV"),'ALL Conditions'!A:E,5,FALSE),"G")),"R")</f>
        <v>G</v>
      </c>
      <c r="T199" s="8" t="str">
        <f>IFERROR(IF(SEARCH("LT",C199,1),_xlfn.IFNA(VLOOKUP(CONCATENATE(A199,"LT"),'ALL Conditions'!A:E,5,FALSE),"G")),"R")</f>
        <v>G</v>
      </c>
      <c r="U199" s="8" t="str">
        <f>IFERROR(IF(SEARCH("LU",C199,1),_xlfn.IFNA(VLOOKUP(CONCATENATE(A199,"LU"),'ALL Conditions'!A:E,5,FALSE),"G")),"R")</f>
        <v>G</v>
      </c>
      <c r="V199" s="8" t="str">
        <f>IFERROR(IF(SEARCH("MT",C199,1),_xlfn.IFNA(VLOOKUP(CONCATENATE(A199,"MT"),'ALL Conditions'!A:E,5,FALSE),"G")),"R")</f>
        <v>G</v>
      </c>
      <c r="W199" s="8" t="str">
        <f>IFERROR(IF(SEARCH("NL",C199,1),_xlfn.IFNA(VLOOKUP(CONCATENATE(A199,"NL"),'ALL Conditions'!A:E,5,FALSE),"G")),"R")</f>
        <v>G</v>
      </c>
      <c r="X199" s="8" t="str">
        <f>IFERROR(IF(SEARCH("PL",C199,1),_xlfn.IFNA(VLOOKUP(CONCATENATE(A199,"PL"),'ALL Conditions'!A:E,5,FALSE),"G")),"R")</f>
        <v>G</v>
      </c>
      <c r="Y199" s="8" t="str">
        <f>IFERROR(IF(SEARCH("PT",C199,1),_xlfn.IFNA(VLOOKUP(CONCATENATE(A199,"PT"),'ALL Conditions'!A:E,5,FALSE),"G")),"R")</f>
        <v>G</v>
      </c>
      <c r="Z199" s="8" t="str">
        <f>IFERROR(IF(SEARCH("RO",C199,1),_xlfn.IFNA(VLOOKUP(CONCATENATE(A199,"RO"),'ALL Conditions'!A:E,5,FALSE),"G")),"R")</f>
        <v>G</v>
      </c>
      <c r="AA199" s="8" t="str">
        <f>IFERROR(IF(SEARCH("SK",C199,1),_xlfn.IFNA(VLOOKUP(CONCATENATE(A199,"SK"),'ALL Conditions'!A:E,5,FALSE),"G")),"R")</f>
        <v>G</v>
      </c>
      <c r="AB199" s="8" t="str">
        <f>IFERROR(IF(SEARCH("SI",C199,1),_xlfn.IFNA(VLOOKUP(CONCATENATE(A199,"SI"),'ALL Conditions'!A:E,5,FALSE),"G")),"R")</f>
        <v>G</v>
      </c>
      <c r="AC199" s="8" t="str">
        <f>IFERROR(IF(SEARCH("ES",C199,1),_xlfn.IFNA(VLOOKUP(CONCATENATE(A199,"ES"),'ALL Conditions'!A:E,5,FALSE),"G")),"R")</f>
        <v>G</v>
      </c>
      <c r="AD199" s="8" t="str">
        <f>IFERROR(IF(SEARCH("SE",C199,1),_xlfn.IFNA(VLOOKUP(CONCATENATE(A199,"SE"),'ALL Conditions'!A:E,5,FALSE),"G")),"R")</f>
        <v>G</v>
      </c>
    </row>
    <row r="200" spans="1:30">
      <c r="A200" t="s">
        <v>479</v>
      </c>
      <c r="B200" t="s">
        <v>480</v>
      </c>
      <c r="C200" t="s">
        <v>39</v>
      </c>
      <c r="D200" s="9" t="str">
        <f>VLOOKUP(LEN(A200),'Restriction length-level'!A:B,2,FALSE)</f>
        <v>Commodity Code</v>
      </c>
      <c r="E200" s="8" t="str">
        <f>IFERROR(IF(SEARCH("AT",C200,1),_xlfn.IFNA(VLOOKUP(CONCATENATE(A200,"AT"),'ALL Conditions'!A:E,5,FALSE),"G")),"R")</f>
        <v>G</v>
      </c>
      <c r="F200" s="8" t="str">
        <f>IFERROR(IF(SEARCH("BE",C200,1),_xlfn.IFNA(VLOOKUP(CONCATENATE(A200,"BE"),'ALL Conditions'!A:E,5,FALSE),"G")),"R")</f>
        <v>G</v>
      </c>
      <c r="G200" s="8" t="str">
        <f>IFERROR(IF(SEARCH("BG",C200,1),_xlfn.IFNA(VLOOKUP(CONCATENATE(A200,"BG"),'ALL Conditions'!A:E,5,FALSE),"G")),"R")</f>
        <v>G</v>
      </c>
      <c r="H200" s="8" t="str">
        <f>IFERROR(IF(SEARCH("HR",C200,1),_xlfn.IFNA(VLOOKUP(CONCATENATE(A200,"HR"),'ALL Conditions'!A:E,5,FALSE),"G")),"R")</f>
        <v>G</v>
      </c>
      <c r="I200" s="8" t="str">
        <f>IFERROR(IF(SEARCH("CZ",C200,1),_xlfn.IFNA(VLOOKUP(CONCATENATE(A200,"CZ"),'ALL Conditions'!A:E,5,FALSE),"G")),"R")</f>
        <v>G</v>
      </c>
      <c r="J200" s="8" t="str">
        <f>IFERROR(IF(SEARCH("DK",C200,1),_xlfn.IFNA(VLOOKUP(CONCATENATE(A200,"DK"),'ALL Conditions'!A:E,5,FALSE),"G")),"R")</f>
        <v>G</v>
      </c>
      <c r="K200" s="8" t="str">
        <f>IFERROR(IF(SEARCH("EE",C200,1),_xlfn.IFNA(VLOOKUP(CONCATENATE(A200,"EE"),'ALL Conditions'!A:E,5,FALSE),"G")),"R")</f>
        <v>G</v>
      </c>
      <c r="L200" s="8" t="str">
        <f>IFERROR(IF(SEARCH("FI",C200,1),_xlfn.IFNA(VLOOKUP(CONCATENATE(A200,"FI"),'ALL Conditions'!A:E,5,FALSE),"G")),"R")</f>
        <v>G</v>
      </c>
      <c r="M200" s="8" t="str">
        <f>IFERROR(IF(SEARCH("FR",C200,1),_xlfn.IFNA(VLOOKUP(CONCATENATE(A200,"FR"),'ALL Conditions'!A:E,5,FALSE),"G")),"R")</f>
        <v>G</v>
      </c>
      <c r="N200" s="8" t="str">
        <f>IFERROR(IF(SEARCH("DE",C200,1),_xlfn.IFNA(VLOOKUP(CONCATENATE(A200,"DE"),'ALL Conditions'!A:E,5,FALSE),"G")),"R")</f>
        <v>G</v>
      </c>
      <c r="O200" s="8" t="str">
        <f>IFERROR(IF(SEARCH("GR",C200,1),_xlfn.IFNA(VLOOKUP(CONCATENATE(A200,"GR"),'ALL Conditions'!A:E,5,FALSE),"G")),"R")</f>
        <v>G</v>
      </c>
      <c r="P200" s="8" t="str">
        <f>IFERROR(IF(SEARCH("HU",C200,1),_xlfn.IFNA(VLOOKUP(CONCATENATE(A200,"HU"),'ALL Conditions'!A:E,5,FALSE),"G")),"R")</f>
        <v>G</v>
      </c>
      <c r="Q200" s="8" t="str">
        <f>IFERROR(IF(SEARCH("IE",C200,1),_xlfn.IFNA(VLOOKUP(CONCATENATE(A200,"IE"),'ALL Conditions'!A:E,5,FALSE),"G")),"R")</f>
        <v>G</v>
      </c>
      <c r="R200" s="8" t="str">
        <f>IFERROR(IF(SEARCH("IT",C200,1),_xlfn.IFNA(VLOOKUP(CONCATENATE(A200,"IT"),'ALL Conditions'!A:E,5,FALSE),"G")),"R")</f>
        <v>G</v>
      </c>
      <c r="S200" s="8" t="str">
        <f>IFERROR(IF(SEARCH("LV",C200,1),_xlfn.IFNA(VLOOKUP(CONCATENATE(A200,"LV"),'ALL Conditions'!A:E,5,FALSE),"G")),"R")</f>
        <v>G</v>
      </c>
      <c r="T200" s="8" t="str">
        <f>IFERROR(IF(SEARCH("LT",C200,1),_xlfn.IFNA(VLOOKUP(CONCATENATE(A200,"LT"),'ALL Conditions'!A:E,5,FALSE),"G")),"R")</f>
        <v>G</v>
      </c>
      <c r="U200" s="8" t="str">
        <f>IFERROR(IF(SEARCH("LU",C200,1),_xlfn.IFNA(VLOOKUP(CONCATENATE(A200,"LU"),'ALL Conditions'!A:E,5,FALSE),"G")),"R")</f>
        <v>G</v>
      </c>
      <c r="V200" s="8" t="str">
        <f>IFERROR(IF(SEARCH("MT",C200,1),_xlfn.IFNA(VLOOKUP(CONCATENATE(A200,"MT"),'ALL Conditions'!A:E,5,FALSE),"G")),"R")</f>
        <v>G</v>
      </c>
      <c r="W200" s="8" t="str">
        <f>IFERROR(IF(SEARCH("NL",C200,1),_xlfn.IFNA(VLOOKUP(CONCATENATE(A200,"NL"),'ALL Conditions'!A:E,5,FALSE),"G")),"R")</f>
        <v>G</v>
      </c>
      <c r="X200" s="8" t="str">
        <f>IFERROR(IF(SEARCH("PL",C200,1),_xlfn.IFNA(VLOOKUP(CONCATENATE(A200,"PL"),'ALL Conditions'!A:E,5,FALSE),"G")),"R")</f>
        <v>G</v>
      </c>
      <c r="Y200" s="8" t="str">
        <f>IFERROR(IF(SEARCH("PT",C200,1),_xlfn.IFNA(VLOOKUP(CONCATENATE(A200,"PT"),'ALL Conditions'!A:E,5,FALSE),"G")),"R")</f>
        <v>G</v>
      </c>
      <c r="Z200" s="8" t="str">
        <f>IFERROR(IF(SEARCH("RO",C200,1),_xlfn.IFNA(VLOOKUP(CONCATENATE(A200,"RO"),'ALL Conditions'!A:E,5,FALSE),"G")),"R")</f>
        <v>G</v>
      </c>
      <c r="AA200" s="8" t="str">
        <f>IFERROR(IF(SEARCH("SK",C200,1),_xlfn.IFNA(VLOOKUP(CONCATENATE(A200,"SK"),'ALL Conditions'!A:E,5,FALSE),"G")),"R")</f>
        <v>G</v>
      </c>
      <c r="AB200" s="8" t="str">
        <f>IFERROR(IF(SEARCH("SI",C200,1),_xlfn.IFNA(VLOOKUP(CONCATENATE(A200,"SI"),'ALL Conditions'!A:E,5,FALSE),"G")),"R")</f>
        <v>G</v>
      </c>
      <c r="AC200" s="8" t="str">
        <f>IFERROR(IF(SEARCH("ES",C200,1),_xlfn.IFNA(VLOOKUP(CONCATENATE(A200,"ES"),'ALL Conditions'!A:E,5,FALSE),"G")),"R")</f>
        <v>G</v>
      </c>
      <c r="AD200" s="8" t="str">
        <f>IFERROR(IF(SEARCH("SE",C200,1),_xlfn.IFNA(VLOOKUP(CONCATENATE(A200,"SE"),'ALL Conditions'!A:E,5,FALSE),"G")),"R")</f>
        <v>G</v>
      </c>
    </row>
    <row r="201" spans="1:30">
      <c r="A201" t="s">
        <v>481</v>
      </c>
      <c r="B201" t="s">
        <v>482</v>
      </c>
      <c r="D201" s="9" t="str">
        <f>VLOOKUP(LEN(A201),'Restriction length-level'!A:B,2,FALSE)</f>
        <v>Heading</v>
      </c>
      <c r="E201" s="8" t="str">
        <f>IFERROR(IF(SEARCH("AT",C201,1),_xlfn.IFNA(VLOOKUP(CONCATENATE(A201,"AT"),'ALL Conditions'!A:E,5,FALSE),"G")),"R")</f>
        <v>R</v>
      </c>
      <c r="F201" s="8" t="str">
        <f>IFERROR(IF(SEARCH("BE",C201,1),_xlfn.IFNA(VLOOKUP(CONCATENATE(A201,"BE"),'ALL Conditions'!A:E,5,FALSE),"G")),"R")</f>
        <v>R</v>
      </c>
      <c r="G201" s="8" t="str">
        <f>IFERROR(IF(SEARCH("BG",C201,1),_xlfn.IFNA(VLOOKUP(CONCATENATE(A201,"BG"),'ALL Conditions'!A:E,5,FALSE),"G")),"R")</f>
        <v>R</v>
      </c>
      <c r="H201" s="8" t="str">
        <f>IFERROR(IF(SEARCH("HR",C201,1),_xlfn.IFNA(VLOOKUP(CONCATENATE(A201,"HR"),'ALL Conditions'!A:E,5,FALSE),"G")),"R")</f>
        <v>R</v>
      </c>
      <c r="I201" s="8" t="str">
        <f>IFERROR(IF(SEARCH("CZ",C201,1),_xlfn.IFNA(VLOOKUP(CONCATENATE(A201,"CZ"),'ALL Conditions'!A:E,5,FALSE),"G")),"R")</f>
        <v>R</v>
      </c>
      <c r="J201" s="8" t="str">
        <f>IFERROR(IF(SEARCH("DK",C201,1),_xlfn.IFNA(VLOOKUP(CONCATENATE(A201,"DK"),'ALL Conditions'!A:E,5,FALSE),"G")),"R")</f>
        <v>R</v>
      </c>
      <c r="K201" s="8" t="str">
        <f>IFERROR(IF(SEARCH("EE",C201,1),_xlfn.IFNA(VLOOKUP(CONCATENATE(A201,"EE"),'ALL Conditions'!A:E,5,FALSE),"G")),"R")</f>
        <v>R</v>
      </c>
      <c r="L201" s="8" t="str">
        <f>IFERROR(IF(SEARCH("FI",C201,1),_xlfn.IFNA(VLOOKUP(CONCATENATE(A201,"FI"),'ALL Conditions'!A:E,5,FALSE),"G")),"R")</f>
        <v>R</v>
      </c>
      <c r="M201" s="8" t="str">
        <f>IFERROR(IF(SEARCH("FR",C201,1),_xlfn.IFNA(VLOOKUP(CONCATENATE(A201,"FR"),'ALL Conditions'!A:E,5,FALSE),"G")),"R")</f>
        <v>R</v>
      </c>
      <c r="N201" s="8" t="str">
        <f>IFERROR(IF(SEARCH("DE",C201,1),_xlfn.IFNA(VLOOKUP(CONCATENATE(A201,"DE"),'ALL Conditions'!A:E,5,FALSE),"G")),"R")</f>
        <v>R</v>
      </c>
      <c r="O201" s="8" t="str">
        <f>IFERROR(IF(SEARCH("GR",C201,1),_xlfn.IFNA(VLOOKUP(CONCATENATE(A201,"GR"),'ALL Conditions'!A:E,5,FALSE),"G")),"R")</f>
        <v>R</v>
      </c>
      <c r="P201" s="8" t="str">
        <f>IFERROR(IF(SEARCH("HU",C201,1),_xlfn.IFNA(VLOOKUP(CONCATENATE(A201,"HU"),'ALL Conditions'!A:E,5,FALSE),"G")),"R")</f>
        <v>R</v>
      </c>
      <c r="Q201" s="8" t="str">
        <f>IFERROR(IF(SEARCH("IE",C201,1),_xlfn.IFNA(VLOOKUP(CONCATENATE(A201,"IE"),'ALL Conditions'!A:E,5,FALSE),"G")),"R")</f>
        <v>R</v>
      </c>
      <c r="R201" s="8" t="str">
        <f>IFERROR(IF(SEARCH("IT",C201,1),_xlfn.IFNA(VLOOKUP(CONCATENATE(A201,"IT"),'ALL Conditions'!A:E,5,FALSE),"G")),"R")</f>
        <v>R</v>
      </c>
      <c r="S201" s="8" t="str">
        <f>IFERROR(IF(SEARCH("LV",C201,1),_xlfn.IFNA(VLOOKUP(CONCATENATE(A201,"LV"),'ALL Conditions'!A:E,5,FALSE),"G")),"R")</f>
        <v>R</v>
      </c>
      <c r="T201" s="8" t="str">
        <f>IFERROR(IF(SEARCH("LT",C201,1),_xlfn.IFNA(VLOOKUP(CONCATENATE(A201,"LT"),'ALL Conditions'!A:E,5,FALSE),"G")),"R")</f>
        <v>R</v>
      </c>
      <c r="U201" s="8" t="str">
        <f>IFERROR(IF(SEARCH("LU",C201,1),_xlfn.IFNA(VLOOKUP(CONCATENATE(A201,"LU"),'ALL Conditions'!A:E,5,FALSE),"G")),"R")</f>
        <v>R</v>
      </c>
      <c r="V201" s="8" t="str">
        <f>IFERROR(IF(SEARCH("MT",C201,1),_xlfn.IFNA(VLOOKUP(CONCATENATE(A201,"MT"),'ALL Conditions'!A:E,5,FALSE),"G")),"R")</f>
        <v>R</v>
      </c>
      <c r="W201" s="8" t="str">
        <f>IFERROR(IF(SEARCH("NL",C201,1),_xlfn.IFNA(VLOOKUP(CONCATENATE(A201,"NL"),'ALL Conditions'!A:E,5,FALSE),"G")),"R")</f>
        <v>R</v>
      </c>
      <c r="X201" s="8" t="str">
        <f>IFERROR(IF(SEARCH("PL",C201,1),_xlfn.IFNA(VLOOKUP(CONCATENATE(A201,"PL"),'ALL Conditions'!A:E,5,FALSE),"G")),"R")</f>
        <v>R</v>
      </c>
      <c r="Y201" s="8" t="str">
        <f>IFERROR(IF(SEARCH("PT",C201,1),_xlfn.IFNA(VLOOKUP(CONCATENATE(A201,"PT"),'ALL Conditions'!A:E,5,FALSE),"G")),"R")</f>
        <v>R</v>
      </c>
      <c r="Z201" s="8" t="str">
        <f>IFERROR(IF(SEARCH("RO",C201,1),_xlfn.IFNA(VLOOKUP(CONCATENATE(A201,"RO"),'ALL Conditions'!A:E,5,FALSE),"G")),"R")</f>
        <v>R</v>
      </c>
      <c r="AA201" s="8" t="str">
        <f>IFERROR(IF(SEARCH("SK",C201,1),_xlfn.IFNA(VLOOKUP(CONCATENATE(A201,"SK"),'ALL Conditions'!A:E,5,FALSE),"G")),"R")</f>
        <v>R</v>
      </c>
      <c r="AB201" s="8" t="str">
        <f>IFERROR(IF(SEARCH("SI",C201,1),_xlfn.IFNA(VLOOKUP(CONCATENATE(A201,"SI"),'ALL Conditions'!A:E,5,FALSE),"G")),"R")</f>
        <v>R</v>
      </c>
      <c r="AC201" s="8" t="str">
        <f>IFERROR(IF(SEARCH("ES",C201,1),_xlfn.IFNA(VLOOKUP(CONCATENATE(A201,"ES"),'ALL Conditions'!A:E,5,FALSE),"G")),"R")</f>
        <v>R</v>
      </c>
      <c r="AD201" s="8" t="str">
        <f>IFERROR(IF(SEARCH("SE",C201,1),_xlfn.IFNA(VLOOKUP(CONCATENATE(A201,"SE"),'ALL Conditions'!A:E,5,FALSE),"G")),"R")</f>
        <v>R</v>
      </c>
    </row>
    <row r="202" spans="1:30">
      <c r="A202" t="s">
        <v>483</v>
      </c>
      <c r="B202" t="s">
        <v>484</v>
      </c>
      <c r="D202" s="9" t="str">
        <f>VLOOKUP(LEN(A202),'Restriction length-level'!A:B,2,FALSE)</f>
        <v>Heading</v>
      </c>
      <c r="E202" s="8" t="str">
        <f>IFERROR(IF(SEARCH("AT",C202,1),_xlfn.IFNA(VLOOKUP(CONCATENATE(A202,"AT"),'ALL Conditions'!A:E,5,FALSE),"G")),"R")</f>
        <v>R</v>
      </c>
      <c r="F202" s="8" t="str">
        <f>IFERROR(IF(SEARCH("BE",C202,1),_xlfn.IFNA(VLOOKUP(CONCATENATE(A202,"BE"),'ALL Conditions'!A:E,5,FALSE),"G")),"R")</f>
        <v>R</v>
      </c>
      <c r="G202" s="8" t="str">
        <f>IFERROR(IF(SEARCH("BG",C202,1),_xlfn.IFNA(VLOOKUP(CONCATENATE(A202,"BG"),'ALL Conditions'!A:E,5,FALSE),"G")),"R")</f>
        <v>R</v>
      </c>
      <c r="H202" s="8" t="str">
        <f>IFERROR(IF(SEARCH("HR",C202,1),_xlfn.IFNA(VLOOKUP(CONCATENATE(A202,"HR"),'ALL Conditions'!A:E,5,FALSE),"G")),"R")</f>
        <v>R</v>
      </c>
      <c r="I202" s="8" t="str">
        <f>IFERROR(IF(SEARCH("CZ",C202,1),_xlfn.IFNA(VLOOKUP(CONCATENATE(A202,"CZ"),'ALL Conditions'!A:E,5,FALSE),"G")),"R")</f>
        <v>R</v>
      </c>
      <c r="J202" s="8" t="str">
        <f>IFERROR(IF(SEARCH("DK",C202,1),_xlfn.IFNA(VLOOKUP(CONCATENATE(A202,"DK"),'ALL Conditions'!A:E,5,FALSE),"G")),"R")</f>
        <v>R</v>
      </c>
      <c r="K202" s="8" t="str">
        <f>IFERROR(IF(SEARCH("EE",C202,1),_xlfn.IFNA(VLOOKUP(CONCATENATE(A202,"EE"),'ALL Conditions'!A:E,5,FALSE),"G")),"R")</f>
        <v>R</v>
      </c>
      <c r="L202" s="8" t="str">
        <f>IFERROR(IF(SEARCH("FI",C202,1),_xlfn.IFNA(VLOOKUP(CONCATENATE(A202,"FI"),'ALL Conditions'!A:E,5,FALSE),"G")),"R")</f>
        <v>R</v>
      </c>
      <c r="M202" s="8" t="str">
        <f>IFERROR(IF(SEARCH("FR",C202,1),_xlfn.IFNA(VLOOKUP(CONCATENATE(A202,"FR"),'ALL Conditions'!A:E,5,FALSE),"G")),"R")</f>
        <v>R</v>
      </c>
      <c r="N202" s="8" t="str">
        <f>IFERROR(IF(SEARCH("DE",C202,1),_xlfn.IFNA(VLOOKUP(CONCATENATE(A202,"DE"),'ALL Conditions'!A:E,5,FALSE),"G")),"R")</f>
        <v>R</v>
      </c>
      <c r="O202" s="8" t="str">
        <f>IFERROR(IF(SEARCH("GR",C202,1),_xlfn.IFNA(VLOOKUP(CONCATENATE(A202,"GR"),'ALL Conditions'!A:E,5,FALSE),"G")),"R")</f>
        <v>R</v>
      </c>
      <c r="P202" s="8" t="str">
        <f>IFERROR(IF(SEARCH("HU",C202,1),_xlfn.IFNA(VLOOKUP(CONCATENATE(A202,"HU"),'ALL Conditions'!A:E,5,FALSE),"G")),"R")</f>
        <v>R</v>
      </c>
      <c r="Q202" s="8" t="str">
        <f>IFERROR(IF(SEARCH("IE",C202,1),_xlfn.IFNA(VLOOKUP(CONCATENATE(A202,"IE"),'ALL Conditions'!A:E,5,FALSE),"G")),"R")</f>
        <v>R</v>
      </c>
      <c r="R202" s="8" t="str">
        <f>IFERROR(IF(SEARCH("IT",C202,1),_xlfn.IFNA(VLOOKUP(CONCATENATE(A202,"IT"),'ALL Conditions'!A:E,5,FALSE),"G")),"R")</f>
        <v>R</v>
      </c>
      <c r="S202" s="8" t="str">
        <f>IFERROR(IF(SEARCH("LV",C202,1),_xlfn.IFNA(VLOOKUP(CONCATENATE(A202,"LV"),'ALL Conditions'!A:E,5,FALSE),"G")),"R")</f>
        <v>R</v>
      </c>
      <c r="T202" s="8" t="str">
        <f>IFERROR(IF(SEARCH("LT",C202,1),_xlfn.IFNA(VLOOKUP(CONCATENATE(A202,"LT"),'ALL Conditions'!A:E,5,FALSE),"G")),"R")</f>
        <v>R</v>
      </c>
      <c r="U202" s="8" t="str">
        <f>IFERROR(IF(SEARCH("LU",C202,1),_xlfn.IFNA(VLOOKUP(CONCATENATE(A202,"LU"),'ALL Conditions'!A:E,5,FALSE),"G")),"R")</f>
        <v>R</v>
      </c>
      <c r="V202" s="8" t="str">
        <f>IFERROR(IF(SEARCH("MT",C202,1),_xlfn.IFNA(VLOOKUP(CONCATENATE(A202,"MT"),'ALL Conditions'!A:E,5,FALSE),"G")),"R")</f>
        <v>R</v>
      </c>
      <c r="W202" s="8" t="str">
        <f>IFERROR(IF(SEARCH("NL",C202,1),_xlfn.IFNA(VLOOKUP(CONCATENATE(A202,"NL"),'ALL Conditions'!A:E,5,FALSE),"G")),"R")</f>
        <v>R</v>
      </c>
      <c r="X202" s="8" t="str">
        <f>IFERROR(IF(SEARCH("PL",C202,1),_xlfn.IFNA(VLOOKUP(CONCATENATE(A202,"PL"),'ALL Conditions'!A:E,5,FALSE),"G")),"R")</f>
        <v>R</v>
      </c>
      <c r="Y202" s="8" t="str">
        <f>IFERROR(IF(SEARCH("PT",C202,1),_xlfn.IFNA(VLOOKUP(CONCATENATE(A202,"PT"),'ALL Conditions'!A:E,5,FALSE),"G")),"R")</f>
        <v>R</v>
      </c>
      <c r="Z202" s="8" t="str">
        <f>IFERROR(IF(SEARCH("RO",C202,1),_xlfn.IFNA(VLOOKUP(CONCATENATE(A202,"RO"),'ALL Conditions'!A:E,5,FALSE),"G")),"R")</f>
        <v>R</v>
      </c>
      <c r="AA202" s="8" t="str">
        <f>IFERROR(IF(SEARCH("SK",C202,1),_xlfn.IFNA(VLOOKUP(CONCATENATE(A202,"SK"),'ALL Conditions'!A:E,5,FALSE),"G")),"R")</f>
        <v>R</v>
      </c>
      <c r="AB202" s="8" t="str">
        <f>IFERROR(IF(SEARCH("SI",C202,1),_xlfn.IFNA(VLOOKUP(CONCATENATE(A202,"SI"),'ALL Conditions'!A:E,5,FALSE),"G")),"R")</f>
        <v>R</v>
      </c>
      <c r="AC202" s="8" t="str">
        <f>IFERROR(IF(SEARCH("ES",C202,1),_xlfn.IFNA(VLOOKUP(CONCATENATE(A202,"ES"),'ALL Conditions'!A:E,5,FALSE),"G")),"R")</f>
        <v>R</v>
      </c>
      <c r="AD202" s="8" t="str">
        <f>IFERROR(IF(SEARCH("SE",C202,1),_xlfn.IFNA(VLOOKUP(CONCATENATE(A202,"SE"),'ALL Conditions'!A:E,5,FALSE),"G")),"R")</f>
        <v>R</v>
      </c>
    </row>
    <row r="203" spans="1:30">
      <c r="A203" t="s">
        <v>485</v>
      </c>
      <c r="B203" t="s">
        <v>486</v>
      </c>
      <c r="D203" s="9" t="str">
        <f>VLOOKUP(LEN(A203),'Restriction length-level'!A:B,2,FALSE)</f>
        <v>Heading</v>
      </c>
      <c r="E203" s="8" t="str">
        <f>IFERROR(IF(SEARCH("AT",C203,1),_xlfn.IFNA(VLOOKUP(CONCATENATE(A203,"AT"),'ALL Conditions'!A:E,5,FALSE),"G")),"R")</f>
        <v>R</v>
      </c>
      <c r="F203" s="8" t="str">
        <f>IFERROR(IF(SEARCH("BE",C203,1),_xlfn.IFNA(VLOOKUP(CONCATENATE(A203,"BE"),'ALL Conditions'!A:E,5,FALSE),"G")),"R")</f>
        <v>R</v>
      </c>
      <c r="G203" s="8" t="str">
        <f>IFERROR(IF(SEARCH("BG",C203,1),_xlfn.IFNA(VLOOKUP(CONCATENATE(A203,"BG"),'ALL Conditions'!A:E,5,FALSE),"G")),"R")</f>
        <v>R</v>
      </c>
      <c r="H203" s="8" t="str">
        <f>IFERROR(IF(SEARCH("HR",C203,1),_xlfn.IFNA(VLOOKUP(CONCATENATE(A203,"HR"),'ALL Conditions'!A:E,5,FALSE),"G")),"R")</f>
        <v>R</v>
      </c>
      <c r="I203" s="8" t="str">
        <f>IFERROR(IF(SEARCH("CZ",C203,1),_xlfn.IFNA(VLOOKUP(CONCATENATE(A203,"CZ"),'ALL Conditions'!A:E,5,FALSE),"G")),"R")</f>
        <v>R</v>
      </c>
      <c r="J203" s="8" t="str">
        <f>IFERROR(IF(SEARCH("DK",C203,1),_xlfn.IFNA(VLOOKUP(CONCATENATE(A203,"DK"),'ALL Conditions'!A:E,5,FALSE),"G")),"R")</f>
        <v>R</v>
      </c>
      <c r="K203" s="8" t="str">
        <f>IFERROR(IF(SEARCH("EE",C203,1),_xlfn.IFNA(VLOOKUP(CONCATENATE(A203,"EE"),'ALL Conditions'!A:E,5,FALSE),"G")),"R")</f>
        <v>R</v>
      </c>
      <c r="L203" s="8" t="str">
        <f>IFERROR(IF(SEARCH("FI",C203,1),_xlfn.IFNA(VLOOKUP(CONCATENATE(A203,"FI"),'ALL Conditions'!A:E,5,FALSE),"G")),"R")</f>
        <v>R</v>
      </c>
      <c r="M203" s="8" t="str">
        <f>IFERROR(IF(SEARCH("FR",C203,1),_xlfn.IFNA(VLOOKUP(CONCATENATE(A203,"FR"),'ALL Conditions'!A:E,5,FALSE),"G")),"R")</f>
        <v>R</v>
      </c>
      <c r="N203" s="8" t="str">
        <f>IFERROR(IF(SEARCH("DE",C203,1),_xlfn.IFNA(VLOOKUP(CONCATENATE(A203,"DE"),'ALL Conditions'!A:E,5,FALSE),"G")),"R")</f>
        <v>R</v>
      </c>
      <c r="O203" s="8" t="str">
        <f>IFERROR(IF(SEARCH("GR",C203,1),_xlfn.IFNA(VLOOKUP(CONCATENATE(A203,"GR"),'ALL Conditions'!A:E,5,FALSE),"G")),"R")</f>
        <v>R</v>
      </c>
      <c r="P203" s="8" t="str">
        <f>IFERROR(IF(SEARCH("HU",C203,1),_xlfn.IFNA(VLOOKUP(CONCATENATE(A203,"HU"),'ALL Conditions'!A:E,5,FALSE),"G")),"R")</f>
        <v>R</v>
      </c>
      <c r="Q203" s="8" t="str">
        <f>IFERROR(IF(SEARCH("IE",C203,1),_xlfn.IFNA(VLOOKUP(CONCATENATE(A203,"IE"),'ALL Conditions'!A:E,5,FALSE),"G")),"R")</f>
        <v>R</v>
      </c>
      <c r="R203" s="8" t="str">
        <f>IFERROR(IF(SEARCH("IT",C203,1),_xlfn.IFNA(VLOOKUP(CONCATENATE(A203,"IT"),'ALL Conditions'!A:E,5,FALSE),"G")),"R")</f>
        <v>R</v>
      </c>
      <c r="S203" s="8" t="str">
        <f>IFERROR(IF(SEARCH("LV",C203,1),_xlfn.IFNA(VLOOKUP(CONCATENATE(A203,"LV"),'ALL Conditions'!A:E,5,FALSE),"G")),"R")</f>
        <v>R</v>
      </c>
      <c r="T203" s="8" t="str">
        <f>IFERROR(IF(SEARCH("LT",C203,1),_xlfn.IFNA(VLOOKUP(CONCATENATE(A203,"LT"),'ALL Conditions'!A:E,5,FALSE),"G")),"R")</f>
        <v>R</v>
      </c>
      <c r="U203" s="8" t="str">
        <f>IFERROR(IF(SEARCH("LU",C203,1),_xlfn.IFNA(VLOOKUP(CONCATENATE(A203,"LU"),'ALL Conditions'!A:E,5,FALSE),"G")),"R")</f>
        <v>R</v>
      </c>
      <c r="V203" s="8" t="str">
        <f>IFERROR(IF(SEARCH("MT",C203,1),_xlfn.IFNA(VLOOKUP(CONCATENATE(A203,"MT"),'ALL Conditions'!A:E,5,FALSE),"G")),"R")</f>
        <v>R</v>
      </c>
      <c r="W203" s="8" t="str">
        <f>IFERROR(IF(SEARCH("NL",C203,1),_xlfn.IFNA(VLOOKUP(CONCATENATE(A203,"NL"),'ALL Conditions'!A:E,5,FALSE),"G")),"R")</f>
        <v>R</v>
      </c>
      <c r="X203" s="8" t="str">
        <f>IFERROR(IF(SEARCH("PL",C203,1),_xlfn.IFNA(VLOOKUP(CONCATENATE(A203,"PL"),'ALL Conditions'!A:E,5,FALSE),"G")),"R")</f>
        <v>R</v>
      </c>
      <c r="Y203" s="8" t="str">
        <f>IFERROR(IF(SEARCH("PT",C203,1),_xlfn.IFNA(VLOOKUP(CONCATENATE(A203,"PT"),'ALL Conditions'!A:E,5,FALSE),"G")),"R")</f>
        <v>R</v>
      </c>
      <c r="Z203" s="8" t="str">
        <f>IFERROR(IF(SEARCH("RO",C203,1),_xlfn.IFNA(VLOOKUP(CONCATENATE(A203,"RO"),'ALL Conditions'!A:E,5,FALSE),"G")),"R")</f>
        <v>R</v>
      </c>
      <c r="AA203" s="8" t="str">
        <f>IFERROR(IF(SEARCH("SK",C203,1),_xlfn.IFNA(VLOOKUP(CONCATENATE(A203,"SK"),'ALL Conditions'!A:E,5,FALSE),"G")),"R")</f>
        <v>R</v>
      </c>
      <c r="AB203" s="8" t="str">
        <f>IFERROR(IF(SEARCH("SI",C203,1),_xlfn.IFNA(VLOOKUP(CONCATENATE(A203,"SI"),'ALL Conditions'!A:E,5,FALSE),"G")),"R")</f>
        <v>R</v>
      </c>
      <c r="AC203" s="8" t="str">
        <f>IFERROR(IF(SEARCH("ES",C203,1),_xlfn.IFNA(VLOOKUP(CONCATENATE(A203,"ES"),'ALL Conditions'!A:E,5,FALSE),"G")),"R")</f>
        <v>R</v>
      </c>
      <c r="AD203" s="8" t="str">
        <f>IFERROR(IF(SEARCH("SE",C203,1),_xlfn.IFNA(VLOOKUP(CONCATENATE(A203,"SE"),'ALL Conditions'!A:E,5,FALSE),"G")),"R")</f>
        <v>R</v>
      </c>
    </row>
    <row r="204" spans="1:30">
      <c r="A204" t="s">
        <v>487</v>
      </c>
      <c r="B204" t="s">
        <v>488</v>
      </c>
      <c r="C204" t="s">
        <v>39</v>
      </c>
      <c r="D204" s="9" t="str">
        <f>VLOOKUP(LEN(A204),'Restriction length-level'!A:B,2,FALSE)</f>
        <v>Commodity Code</v>
      </c>
      <c r="E204" s="8" t="str">
        <f>IFERROR(IF(SEARCH("AT",C204,1),_xlfn.IFNA(VLOOKUP(CONCATENATE(A204,"AT"),'ALL Conditions'!A:E,5,FALSE),"G")),"R")</f>
        <v>G</v>
      </c>
      <c r="F204" s="8" t="str">
        <f>IFERROR(IF(SEARCH("BE",C204,1),_xlfn.IFNA(VLOOKUP(CONCATENATE(A204,"BE"),'ALL Conditions'!A:E,5,FALSE),"G")),"R")</f>
        <v>G</v>
      </c>
      <c r="G204" s="8" t="str">
        <f>IFERROR(IF(SEARCH("BG",C204,1),_xlfn.IFNA(VLOOKUP(CONCATENATE(A204,"BG"),'ALL Conditions'!A:E,5,FALSE),"G")),"R")</f>
        <v>G</v>
      </c>
      <c r="H204" s="8" t="str">
        <f>IFERROR(IF(SEARCH("HR",C204,1),_xlfn.IFNA(VLOOKUP(CONCATENATE(A204,"HR"),'ALL Conditions'!A:E,5,FALSE),"G")),"R")</f>
        <v>G</v>
      </c>
      <c r="I204" s="8" t="str">
        <f>IFERROR(IF(SEARCH("CZ",C204,1),_xlfn.IFNA(VLOOKUP(CONCATENATE(A204,"CZ"),'ALL Conditions'!A:E,5,FALSE),"G")),"R")</f>
        <v>G</v>
      </c>
      <c r="J204" s="8" t="str">
        <f>IFERROR(IF(SEARCH("DK",C204,1),_xlfn.IFNA(VLOOKUP(CONCATENATE(A204,"DK"),'ALL Conditions'!A:E,5,FALSE),"G")),"R")</f>
        <v>G</v>
      </c>
      <c r="K204" s="8" t="str">
        <f>IFERROR(IF(SEARCH("EE",C204,1),_xlfn.IFNA(VLOOKUP(CONCATENATE(A204,"EE"),'ALL Conditions'!A:E,5,FALSE),"G")),"R")</f>
        <v>G</v>
      </c>
      <c r="L204" s="8" t="str">
        <f>IFERROR(IF(SEARCH("FI",C204,1),_xlfn.IFNA(VLOOKUP(CONCATENATE(A204,"FI"),'ALL Conditions'!A:E,5,FALSE),"G")),"R")</f>
        <v>G</v>
      </c>
      <c r="M204" s="8" t="str">
        <f>IFERROR(IF(SEARCH("FR",C204,1),_xlfn.IFNA(VLOOKUP(CONCATENATE(A204,"FR"),'ALL Conditions'!A:E,5,FALSE),"G")),"R")</f>
        <v>G</v>
      </c>
      <c r="N204" s="8" t="str">
        <f>IFERROR(IF(SEARCH("DE",C204,1),_xlfn.IFNA(VLOOKUP(CONCATENATE(A204,"DE"),'ALL Conditions'!A:E,5,FALSE),"G")),"R")</f>
        <v>G</v>
      </c>
      <c r="O204" s="8" t="str">
        <f>IFERROR(IF(SEARCH("GR",C204,1),_xlfn.IFNA(VLOOKUP(CONCATENATE(A204,"GR"),'ALL Conditions'!A:E,5,FALSE),"G")),"R")</f>
        <v>G</v>
      </c>
      <c r="P204" s="8" t="str">
        <f>IFERROR(IF(SEARCH("HU",C204,1),_xlfn.IFNA(VLOOKUP(CONCATENATE(A204,"HU"),'ALL Conditions'!A:E,5,FALSE),"G")),"R")</f>
        <v>G</v>
      </c>
      <c r="Q204" s="8" t="str">
        <f>IFERROR(IF(SEARCH("IE",C204,1),_xlfn.IFNA(VLOOKUP(CONCATENATE(A204,"IE"),'ALL Conditions'!A:E,5,FALSE),"G")),"R")</f>
        <v>G</v>
      </c>
      <c r="R204" s="8" t="str">
        <f>IFERROR(IF(SEARCH("IT",C204,1),_xlfn.IFNA(VLOOKUP(CONCATENATE(A204,"IT"),'ALL Conditions'!A:E,5,FALSE),"G")),"R")</f>
        <v>G</v>
      </c>
      <c r="S204" s="8" t="str">
        <f>IFERROR(IF(SEARCH("LV",C204,1),_xlfn.IFNA(VLOOKUP(CONCATENATE(A204,"LV"),'ALL Conditions'!A:E,5,FALSE),"G")),"R")</f>
        <v>G</v>
      </c>
      <c r="T204" s="8" t="str">
        <f>IFERROR(IF(SEARCH("LT",C204,1),_xlfn.IFNA(VLOOKUP(CONCATENATE(A204,"LT"),'ALL Conditions'!A:E,5,FALSE),"G")),"R")</f>
        <v>G</v>
      </c>
      <c r="U204" s="8" t="str">
        <f>IFERROR(IF(SEARCH("LU",C204,1),_xlfn.IFNA(VLOOKUP(CONCATENATE(A204,"LU"),'ALL Conditions'!A:E,5,FALSE),"G")),"R")</f>
        <v>G</v>
      </c>
      <c r="V204" s="8" t="str">
        <f>IFERROR(IF(SEARCH("MT",C204,1),_xlfn.IFNA(VLOOKUP(CONCATENATE(A204,"MT"),'ALL Conditions'!A:E,5,FALSE),"G")),"R")</f>
        <v>G</v>
      </c>
      <c r="W204" s="8" t="str">
        <f>IFERROR(IF(SEARCH("NL",C204,1),_xlfn.IFNA(VLOOKUP(CONCATENATE(A204,"NL"),'ALL Conditions'!A:E,5,FALSE),"G")),"R")</f>
        <v>G</v>
      </c>
      <c r="X204" s="8" t="str">
        <f>IFERROR(IF(SEARCH("PL",C204,1),_xlfn.IFNA(VLOOKUP(CONCATENATE(A204,"PL"),'ALL Conditions'!A:E,5,FALSE),"G")),"R")</f>
        <v>G</v>
      </c>
      <c r="Y204" s="8" t="str">
        <f>IFERROR(IF(SEARCH("PT",C204,1),_xlfn.IFNA(VLOOKUP(CONCATENATE(A204,"PT"),'ALL Conditions'!A:E,5,FALSE),"G")),"R")</f>
        <v>G</v>
      </c>
      <c r="Z204" s="8" t="str">
        <f>IFERROR(IF(SEARCH("RO",C204,1),_xlfn.IFNA(VLOOKUP(CONCATENATE(A204,"RO"),'ALL Conditions'!A:E,5,FALSE),"G")),"R")</f>
        <v>G</v>
      </c>
      <c r="AA204" s="8" t="str">
        <f>IFERROR(IF(SEARCH("SK",C204,1),_xlfn.IFNA(VLOOKUP(CONCATENATE(A204,"SK"),'ALL Conditions'!A:E,5,FALSE),"G")),"R")</f>
        <v>G</v>
      </c>
      <c r="AB204" s="8" t="str">
        <f>IFERROR(IF(SEARCH("SI",C204,1),_xlfn.IFNA(VLOOKUP(CONCATENATE(A204,"SI"),'ALL Conditions'!A:E,5,FALSE),"G")),"R")</f>
        <v>G</v>
      </c>
      <c r="AC204" s="8" t="str">
        <f>IFERROR(IF(SEARCH("ES",C204,1),_xlfn.IFNA(VLOOKUP(CONCATENATE(A204,"ES"),'ALL Conditions'!A:E,5,FALSE),"G")),"R")</f>
        <v>G</v>
      </c>
      <c r="AD204" s="8" t="str">
        <f>IFERROR(IF(SEARCH("SE",C204,1),_xlfn.IFNA(VLOOKUP(CONCATENATE(A204,"SE"),'ALL Conditions'!A:E,5,FALSE),"G")),"R")</f>
        <v>G</v>
      </c>
    </row>
    <row r="205" spans="1:30">
      <c r="A205" t="s">
        <v>489</v>
      </c>
      <c r="B205" t="s">
        <v>490</v>
      </c>
      <c r="C205" t="s">
        <v>445</v>
      </c>
      <c r="D205" s="9" t="str">
        <f>VLOOKUP(LEN(A205),'Restriction length-level'!A:B,2,FALSE)</f>
        <v>Heading</v>
      </c>
      <c r="E205" s="8" t="str">
        <f>IFERROR(IF(SEARCH("AT",C205,1),_xlfn.IFNA(VLOOKUP(CONCATENATE(A205,"AT"),'ALL Conditions'!A:E,5,FALSE),"G")),"R")</f>
        <v>G</v>
      </c>
      <c r="F205" s="8" t="str">
        <f>IFERROR(IF(SEARCH("BE",C205,1),_xlfn.IFNA(VLOOKUP(CONCATENATE(A205,"BE"),'ALL Conditions'!A:E,5,FALSE),"G")),"R")</f>
        <v>G</v>
      </c>
      <c r="G205" s="8" t="str">
        <f>IFERROR(IF(SEARCH("BG",C205,1),_xlfn.IFNA(VLOOKUP(CONCATENATE(A205,"BG"),'ALL Conditions'!A:E,5,FALSE),"G")),"R")</f>
        <v>G</v>
      </c>
      <c r="H205" s="8" t="str">
        <f>IFERROR(IF(SEARCH("HR",C205,1),_xlfn.IFNA(VLOOKUP(CONCATENATE(A205,"HR"),'ALL Conditions'!A:E,5,FALSE),"G")),"R")</f>
        <v>G</v>
      </c>
      <c r="I205" s="8" t="str">
        <f>IFERROR(IF(SEARCH("CZ",C205,1),_xlfn.IFNA(VLOOKUP(CONCATENATE(A205,"CZ"),'ALL Conditions'!A:E,5,FALSE),"G")),"R")</f>
        <v>G</v>
      </c>
      <c r="J205" s="8" t="str">
        <f>IFERROR(IF(SEARCH("DK",C205,1),_xlfn.IFNA(VLOOKUP(CONCATENATE(A205,"DK"),'ALL Conditions'!A:E,5,FALSE),"G")),"R")</f>
        <v>G</v>
      </c>
      <c r="K205" s="8" t="str">
        <f>IFERROR(IF(SEARCH("EE",C205,1),_xlfn.IFNA(VLOOKUP(CONCATENATE(A205,"EE"),'ALL Conditions'!A:E,5,FALSE),"G")),"R")</f>
        <v>G</v>
      </c>
      <c r="L205" s="8" t="str">
        <f>IFERROR(IF(SEARCH("FI",C205,1),_xlfn.IFNA(VLOOKUP(CONCATENATE(A205,"FI"),'ALL Conditions'!A:E,5,FALSE),"G")),"R")</f>
        <v>G</v>
      </c>
      <c r="M205" s="8" t="str">
        <f>IFERROR(IF(SEARCH("FR",C205,1),_xlfn.IFNA(VLOOKUP(CONCATENATE(A205,"FR"),'ALL Conditions'!A:E,5,FALSE),"G")),"R")</f>
        <v>G</v>
      </c>
      <c r="N205" s="8" t="str">
        <f>IFERROR(IF(SEARCH("DE",C205,1),_xlfn.IFNA(VLOOKUP(CONCATENATE(A205,"DE"),'ALL Conditions'!A:E,5,FALSE),"G")),"R")</f>
        <v>G</v>
      </c>
      <c r="O205" s="8" t="str">
        <f>IFERROR(IF(SEARCH("GR",C205,1),_xlfn.IFNA(VLOOKUP(CONCATENATE(A205,"GR"),'ALL Conditions'!A:E,5,FALSE),"G")),"R")</f>
        <v>G</v>
      </c>
      <c r="P205" s="8" t="str">
        <f>IFERROR(IF(SEARCH("HU",C205,1),_xlfn.IFNA(VLOOKUP(CONCATENATE(A205,"HU"),'ALL Conditions'!A:E,5,FALSE),"G")),"R")</f>
        <v>G</v>
      </c>
      <c r="Q205" s="8" t="str">
        <f>IFERROR(IF(SEARCH("IE",C205,1),_xlfn.IFNA(VLOOKUP(CONCATENATE(A205,"IE"),'ALL Conditions'!A:E,5,FALSE),"G")),"R")</f>
        <v>G</v>
      </c>
      <c r="R205" s="8" t="str">
        <f>IFERROR(IF(SEARCH("IT",C205,1),_xlfn.IFNA(VLOOKUP(CONCATENATE(A205,"IT"),'ALL Conditions'!A:E,5,FALSE),"G")),"R")</f>
        <v>G</v>
      </c>
      <c r="S205" s="8" t="str">
        <f>IFERROR(IF(SEARCH("LV",C205,1),_xlfn.IFNA(VLOOKUP(CONCATENATE(A205,"LV"),'ALL Conditions'!A:E,5,FALSE),"G")),"R")</f>
        <v>G</v>
      </c>
      <c r="T205" s="8" t="str">
        <f>IFERROR(IF(SEARCH("LT",C205,1),_xlfn.IFNA(VLOOKUP(CONCATENATE(A205,"LT"),'ALL Conditions'!A:E,5,FALSE),"G")),"R")</f>
        <v>G</v>
      </c>
      <c r="U205" s="8" t="str">
        <f>IFERROR(IF(SEARCH("LU",C205,1),_xlfn.IFNA(VLOOKUP(CONCATENATE(A205,"LU"),'ALL Conditions'!A:E,5,FALSE),"G")),"R")</f>
        <v>G</v>
      </c>
      <c r="V205" s="8" t="str">
        <f>IFERROR(IF(SEARCH("MT",C205,1),_xlfn.IFNA(VLOOKUP(CONCATENATE(A205,"MT"),'ALL Conditions'!A:E,5,FALSE),"G")),"R")</f>
        <v>G</v>
      </c>
      <c r="W205" s="8" t="str">
        <f>IFERROR(IF(SEARCH("NL",C205,1),_xlfn.IFNA(VLOOKUP(CONCATENATE(A205,"NL"),'ALL Conditions'!A:E,5,FALSE),"G")),"R")</f>
        <v>G</v>
      </c>
      <c r="X205" s="8" t="str">
        <f>IFERROR(IF(SEARCH("PL",C205,1),_xlfn.IFNA(VLOOKUP(CONCATENATE(A205,"PL"),'ALL Conditions'!A:E,5,FALSE),"G")),"R")</f>
        <v>R</v>
      </c>
      <c r="Y205" s="8" t="str">
        <f>IFERROR(IF(SEARCH("PT",C205,1),_xlfn.IFNA(VLOOKUP(CONCATENATE(A205,"PT"),'ALL Conditions'!A:E,5,FALSE),"G")),"R")</f>
        <v>G</v>
      </c>
      <c r="Z205" s="8" t="str">
        <f>IFERROR(IF(SEARCH("RO",C205,1),_xlfn.IFNA(VLOOKUP(CONCATENATE(A205,"RO"),'ALL Conditions'!A:E,5,FALSE),"G")),"R")</f>
        <v>G</v>
      </c>
      <c r="AA205" s="8" t="str">
        <f>IFERROR(IF(SEARCH("SK",C205,1),_xlfn.IFNA(VLOOKUP(CONCATENATE(A205,"SK"),'ALL Conditions'!A:E,5,FALSE),"G")),"R")</f>
        <v>G</v>
      </c>
      <c r="AB205" s="8" t="str">
        <f>IFERROR(IF(SEARCH("SI",C205,1),_xlfn.IFNA(VLOOKUP(CONCATENATE(A205,"SI"),'ALL Conditions'!A:E,5,FALSE),"G")),"R")</f>
        <v>G</v>
      </c>
      <c r="AC205" s="8" t="str">
        <f>IFERROR(IF(SEARCH("ES",C205,1),_xlfn.IFNA(VLOOKUP(CONCATENATE(A205,"ES"),'ALL Conditions'!A:E,5,FALSE),"G")),"R")</f>
        <v>G</v>
      </c>
      <c r="AD205" s="8" t="str">
        <f>IFERROR(IF(SEARCH("SE",C205,1),_xlfn.IFNA(VLOOKUP(CONCATENATE(A205,"SE"),'ALL Conditions'!A:E,5,FALSE),"G")),"R")</f>
        <v>G</v>
      </c>
    </row>
    <row r="206" spans="1:30">
      <c r="A206" t="s">
        <v>491</v>
      </c>
      <c r="B206" t="s">
        <v>492</v>
      </c>
      <c r="D206" s="9" t="str">
        <f>VLOOKUP(LEN(A206),'Restriction length-level'!A:B,2,FALSE)</f>
        <v>Heading</v>
      </c>
      <c r="E206" s="8" t="str">
        <f>IFERROR(IF(SEARCH("AT",C206,1),_xlfn.IFNA(VLOOKUP(CONCATENATE(A206,"AT"),'ALL Conditions'!A:E,5,FALSE),"G")),"R")</f>
        <v>R</v>
      </c>
      <c r="F206" s="8" t="str">
        <f>IFERROR(IF(SEARCH("BE",C206,1),_xlfn.IFNA(VLOOKUP(CONCATENATE(A206,"BE"),'ALL Conditions'!A:E,5,FALSE),"G")),"R")</f>
        <v>R</v>
      </c>
      <c r="G206" s="8" t="str">
        <f>IFERROR(IF(SEARCH("BG",C206,1),_xlfn.IFNA(VLOOKUP(CONCATENATE(A206,"BG"),'ALL Conditions'!A:E,5,FALSE),"G")),"R")</f>
        <v>R</v>
      </c>
      <c r="H206" s="8" t="str">
        <f>IFERROR(IF(SEARCH("HR",C206,1),_xlfn.IFNA(VLOOKUP(CONCATENATE(A206,"HR"),'ALL Conditions'!A:E,5,FALSE),"G")),"R")</f>
        <v>R</v>
      </c>
      <c r="I206" s="8" t="str">
        <f>IFERROR(IF(SEARCH("CZ",C206,1),_xlfn.IFNA(VLOOKUP(CONCATENATE(A206,"CZ"),'ALL Conditions'!A:E,5,FALSE),"G")),"R")</f>
        <v>R</v>
      </c>
      <c r="J206" s="8" t="str">
        <f>IFERROR(IF(SEARCH("DK",C206,1),_xlfn.IFNA(VLOOKUP(CONCATENATE(A206,"DK"),'ALL Conditions'!A:E,5,FALSE),"G")),"R")</f>
        <v>R</v>
      </c>
      <c r="K206" s="8" t="str">
        <f>IFERROR(IF(SEARCH("EE",C206,1),_xlfn.IFNA(VLOOKUP(CONCATENATE(A206,"EE"),'ALL Conditions'!A:E,5,FALSE),"G")),"R")</f>
        <v>R</v>
      </c>
      <c r="L206" s="8" t="str">
        <f>IFERROR(IF(SEARCH("FI",C206,1),_xlfn.IFNA(VLOOKUP(CONCATENATE(A206,"FI"),'ALL Conditions'!A:E,5,FALSE),"G")),"R")</f>
        <v>R</v>
      </c>
      <c r="M206" s="8" t="str">
        <f>IFERROR(IF(SEARCH("FR",C206,1),_xlfn.IFNA(VLOOKUP(CONCATENATE(A206,"FR"),'ALL Conditions'!A:E,5,FALSE),"G")),"R")</f>
        <v>R</v>
      </c>
      <c r="N206" s="8" t="str">
        <f>IFERROR(IF(SEARCH("DE",C206,1),_xlfn.IFNA(VLOOKUP(CONCATENATE(A206,"DE"),'ALL Conditions'!A:E,5,FALSE),"G")),"R")</f>
        <v>R</v>
      </c>
      <c r="O206" s="8" t="str">
        <f>IFERROR(IF(SEARCH("GR",C206,1),_xlfn.IFNA(VLOOKUP(CONCATENATE(A206,"GR"),'ALL Conditions'!A:E,5,FALSE),"G")),"R")</f>
        <v>R</v>
      </c>
      <c r="P206" s="8" t="str">
        <f>IFERROR(IF(SEARCH("HU",C206,1),_xlfn.IFNA(VLOOKUP(CONCATENATE(A206,"HU"),'ALL Conditions'!A:E,5,FALSE),"G")),"R")</f>
        <v>R</v>
      </c>
      <c r="Q206" s="8" t="str">
        <f>IFERROR(IF(SEARCH("IE",C206,1),_xlfn.IFNA(VLOOKUP(CONCATENATE(A206,"IE"),'ALL Conditions'!A:E,5,FALSE),"G")),"R")</f>
        <v>R</v>
      </c>
      <c r="R206" s="8" t="str">
        <f>IFERROR(IF(SEARCH("IT",C206,1),_xlfn.IFNA(VLOOKUP(CONCATENATE(A206,"IT"),'ALL Conditions'!A:E,5,FALSE),"G")),"R")</f>
        <v>R</v>
      </c>
      <c r="S206" s="8" t="str">
        <f>IFERROR(IF(SEARCH("LV",C206,1),_xlfn.IFNA(VLOOKUP(CONCATENATE(A206,"LV"),'ALL Conditions'!A:E,5,FALSE),"G")),"R")</f>
        <v>R</v>
      </c>
      <c r="T206" s="8" t="str">
        <f>IFERROR(IF(SEARCH("LT",C206,1),_xlfn.IFNA(VLOOKUP(CONCATENATE(A206,"LT"),'ALL Conditions'!A:E,5,FALSE),"G")),"R")</f>
        <v>R</v>
      </c>
      <c r="U206" s="8" t="str">
        <f>IFERROR(IF(SEARCH("LU",C206,1),_xlfn.IFNA(VLOOKUP(CONCATENATE(A206,"LU"),'ALL Conditions'!A:E,5,FALSE),"G")),"R")</f>
        <v>R</v>
      </c>
      <c r="V206" s="8" t="str">
        <f>IFERROR(IF(SEARCH("MT",C206,1),_xlfn.IFNA(VLOOKUP(CONCATENATE(A206,"MT"),'ALL Conditions'!A:E,5,FALSE),"G")),"R")</f>
        <v>R</v>
      </c>
      <c r="W206" s="8" t="str">
        <f>IFERROR(IF(SEARCH("NL",C206,1),_xlfn.IFNA(VLOOKUP(CONCATENATE(A206,"NL"),'ALL Conditions'!A:E,5,FALSE),"G")),"R")</f>
        <v>R</v>
      </c>
      <c r="X206" s="8" t="str">
        <f>IFERROR(IF(SEARCH("PL",C206,1),_xlfn.IFNA(VLOOKUP(CONCATENATE(A206,"PL"),'ALL Conditions'!A:E,5,FALSE),"G")),"R")</f>
        <v>R</v>
      </c>
      <c r="Y206" s="8" t="str">
        <f>IFERROR(IF(SEARCH("PT",C206,1),_xlfn.IFNA(VLOOKUP(CONCATENATE(A206,"PT"),'ALL Conditions'!A:E,5,FALSE),"G")),"R")</f>
        <v>R</v>
      </c>
      <c r="Z206" s="8" t="str">
        <f>IFERROR(IF(SEARCH("RO",C206,1),_xlfn.IFNA(VLOOKUP(CONCATENATE(A206,"RO"),'ALL Conditions'!A:E,5,FALSE),"G")),"R")</f>
        <v>R</v>
      </c>
      <c r="AA206" s="8" t="str">
        <f>IFERROR(IF(SEARCH("SK",C206,1),_xlfn.IFNA(VLOOKUP(CONCATENATE(A206,"SK"),'ALL Conditions'!A:E,5,FALSE),"G")),"R")</f>
        <v>R</v>
      </c>
      <c r="AB206" s="8" t="str">
        <f>IFERROR(IF(SEARCH("SI",C206,1),_xlfn.IFNA(VLOOKUP(CONCATENATE(A206,"SI"),'ALL Conditions'!A:E,5,FALSE),"G")),"R")</f>
        <v>R</v>
      </c>
      <c r="AC206" s="8" t="str">
        <f>IFERROR(IF(SEARCH("ES",C206,1),_xlfn.IFNA(VLOOKUP(CONCATENATE(A206,"ES"),'ALL Conditions'!A:E,5,FALSE),"G")),"R")</f>
        <v>R</v>
      </c>
      <c r="AD206" s="8" t="str">
        <f>IFERROR(IF(SEARCH("SE",C206,1),_xlfn.IFNA(VLOOKUP(CONCATENATE(A206,"SE"),'ALL Conditions'!A:E,5,FALSE),"G")),"R")</f>
        <v>R</v>
      </c>
    </row>
    <row r="207" spans="1:30">
      <c r="A207" t="s">
        <v>493</v>
      </c>
      <c r="B207" t="s">
        <v>494</v>
      </c>
      <c r="C207" t="s">
        <v>764</v>
      </c>
      <c r="D207" s="9" t="str">
        <f>VLOOKUP(LEN(A207),'Restriction length-level'!A:B,2,FALSE)</f>
        <v>Commodity Code</v>
      </c>
      <c r="E207" s="8" t="str">
        <f>IFERROR(IF(SEARCH("AT",C207,1),_xlfn.IFNA(VLOOKUP(CONCATENATE(A207,"AT"),'ALL Conditions'!A:E,5,FALSE),"G")),"R")</f>
        <v>G</v>
      </c>
      <c r="F207" s="8" t="str">
        <f>IFERROR(IF(SEARCH("BE",C207,1),_xlfn.IFNA(VLOOKUP(CONCATENATE(A207,"BE"),'ALL Conditions'!A:E,5,FALSE),"G")),"R")</f>
        <v>G</v>
      </c>
      <c r="G207" s="8" t="str">
        <f>IFERROR(IF(SEARCH("BG",C207,1),_xlfn.IFNA(VLOOKUP(CONCATENATE(A207,"BG"),'ALL Conditions'!A:E,5,FALSE),"G")),"R")</f>
        <v>G</v>
      </c>
      <c r="H207" s="8" t="str">
        <f>IFERROR(IF(SEARCH("HR",C207,1),_xlfn.IFNA(VLOOKUP(CONCATENATE(A207,"HR"),'ALL Conditions'!A:E,5,FALSE),"G")),"R")</f>
        <v>G</v>
      </c>
      <c r="I207" s="8" t="str">
        <f>IFERROR(IF(SEARCH("CZ",C207,1),_xlfn.IFNA(VLOOKUP(CONCATENATE(A207,"CZ"),'ALL Conditions'!A:E,5,FALSE),"G")),"R")</f>
        <v>G</v>
      </c>
      <c r="J207" s="8" t="str">
        <f>IFERROR(IF(SEARCH("DK",C207,1),_xlfn.IFNA(VLOOKUP(CONCATENATE(A207,"DK"),'ALL Conditions'!A:E,5,FALSE),"G")),"R")</f>
        <v>G</v>
      </c>
      <c r="K207" s="8" t="str">
        <f>IFERROR(IF(SEARCH("EE",C207,1),_xlfn.IFNA(VLOOKUP(CONCATENATE(A207,"EE"),'ALL Conditions'!A:E,5,FALSE),"G")),"R")</f>
        <v>G</v>
      </c>
      <c r="L207" s="8" t="str">
        <f>IFERROR(IF(SEARCH("FI",C207,1),_xlfn.IFNA(VLOOKUP(CONCATENATE(A207,"FI"),'ALL Conditions'!A:E,5,FALSE),"G")),"R")</f>
        <v>G</v>
      </c>
      <c r="M207" s="8" t="str">
        <f>IFERROR(IF(SEARCH("FR",C207,1),_xlfn.IFNA(VLOOKUP(CONCATENATE(A207,"FR"),'ALL Conditions'!A:E,5,FALSE),"G")),"R")</f>
        <v>G</v>
      </c>
      <c r="N207" s="8" t="str">
        <f>IFERROR(IF(SEARCH("DE",C207,1),_xlfn.IFNA(VLOOKUP(CONCATENATE(A207,"DE"),'ALL Conditions'!A:E,5,FALSE),"G")),"R")</f>
        <v>G</v>
      </c>
      <c r="O207" s="8" t="str">
        <f>IFERROR(IF(SEARCH("GR",C207,1),_xlfn.IFNA(VLOOKUP(CONCATENATE(A207,"GR"),'ALL Conditions'!A:E,5,FALSE),"G")),"R")</f>
        <v>G</v>
      </c>
      <c r="P207" s="8" t="str">
        <f>IFERROR(IF(SEARCH("HU",C207,1),_xlfn.IFNA(VLOOKUP(CONCATENATE(A207,"HU"),'ALL Conditions'!A:E,5,FALSE),"G")),"R")</f>
        <v>G</v>
      </c>
      <c r="Q207" s="8" t="str">
        <f>IFERROR(IF(SEARCH("IE",C207,1),_xlfn.IFNA(VLOOKUP(CONCATENATE(A207,"IE"),'ALL Conditions'!A:E,5,FALSE),"G")),"R")</f>
        <v>G</v>
      </c>
      <c r="R207" s="8" t="str">
        <f>IFERROR(IF(SEARCH("IT",C207,1),_xlfn.IFNA(VLOOKUP(CONCATENATE(A207,"IT"),'ALL Conditions'!A:E,5,FALSE),"G")),"R")</f>
        <v>G</v>
      </c>
      <c r="S207" s="8" t="str">
        <f>IFERROR(IF(SEARCH("LV",C207,1),_xlfn.IFNA(VLOOKUP(CONCATENATE(A207,"LV"),'ALL Conditions'!A:E,5,FALSE),"G")),"R")</f>
        <v>G</v>
      </c>
      <c r="T207" s="8" t="str">
        <f>IFERROR(IF(SEARCH("LT",C207,1),_xlfn.IFNA(VLOOKUP(CONCATENATE(A207,"LT"),'ALL Conditions'!A:E,5,FALSE),"G")),"R")</f>
        <v>G</v>
      </c>
      <c r="U207" s="8" t="str">
        <f>IFERROR(IF(SEARCH("LU",C207,1),_xlfn.IFNA(VLOOKUP(CONCATENATE(A207,"LU"),'ALL Conditions'!A:E,5,FALSE),"G")),"R")</f>
        <v>G</v>
      </c>
      <c r="V207" s="8" t="str">
        <f>IFERROR(IF(SEARCH("MT",C207,1),_xlfn.IFNA(VLOOKUP(CONCATENATE(A207,"MT"),'ALL Conditions'!A:E,5,FALSE),"G")),"R")</f>
        <v>G</v>
      </c>
      <c r="W207" s="8" t="str">
        <f>IFERROR(IF(SEARCH("NL",C207,1),_xlfn.IFNA(VLOOKUP(CONCATENATE(A207,"NL"),'ALL Conditions'!A:E,5,FALSE),"G")),"R")</f>
        <v>G</v>
      </c>
      <c r="X207" s="8" t="str">
        <f>IFERROR(IF(SEARCH("PL",C207,1),_xlfn.IFNA(VLOOKUP(CONCATENATE(A207,"PL"),'ALL Conditions'!A:E,5,FALSE),"G")),"R")</f>
        <v>G</v>
      </c>
      <c r="Y207" s="8" t="str">
        <f>IFERROR(IF(SEARCH("PT",C207,1),_xlfn.IFNA(VLOOKUP(CONCATENATE(A207,"PT"),'ALL Conditions'!A:E,5,FALSE),"G")),"R")</f>
        <v>R</v>
      </c>
      <c r="Z207" s="8" t="str">
        <f>IFERROR(IF(SEARCH("RO",C207,1),_xlfn.IFNA(VLOOKUP(CONCATENATE(A207,"RO"),'ALL Conditions'!A:E,5,FALSE),"G")),"R")</f>
        <v>G</v>
      </c>
      <c r="AA207" s="8" t="str">
        <f>IFERROR(IF(SEARCH("SK",C207,1),_xlfn.IFNA(VLOOKUP(CONCATENATE(A207,"SK"),'ALL Conditions'!A:E,5,FALSE),"G")),"R")</f>
        <v>G</v>
      </c>
      <c r="AB207" s="8" t="str">
        <f>IFERROR(IF(SEARCH("SI",C207,1),_xlfn.IFNA(VLOOKUP(CONCATENATE(A207,"SI"),'ALL Conditions'!A:E,5,FALSE),"G")),"R")</f>
        <v>G</v>
      </c>
      <c r="AC207" s="8" t="str">
        <f>IFERROR(IF(SEARCH("ES",C207,1),_xlfn.IFNA(VLOOKUP(CONCATENATE(A207,"ES"),'ALL Conditions'!A:E,5,FALSE),"G")),"R")</f>
        <v>G</v>
      </c>
      <c r="AD207" s="8" t="str">
        <f>IFERROR(IF(SEARCH("SE",C207,1),_xlfn.IFNA(VLOOKUP(CONCATENATE(A207,"SE"),'ALL Conditions'!A:E,5,FALSE),"G")),"R")</f>
        <v>G</v>
      </c>
    </row>
    <row r="208" spans="1:30">
      <c r="A208" t="s">
        <v>496</v>
      </c>
      <c r="B208" t="s">
        <v>497</v>
      </c>
      <c r="C208" t="s">
        <v>765</v>
      </c>
      <c r="D208" s="9" t="str">
        <f>VLOOKUP(LEN(A208),'Restriction length-level'!A:B,2,FALSE)</f>
        <v>Commodity Code</v>
      </c>
      <c r="E208" s="8" t="str">
        <f>IFERROR(IF(SEARCH("AT",C208,1),_xlfn.IFNA(VLOOKUP(CONCATENATE(A208,"AT"),'ALL Conditions'!A:E,5,FALSE),"G")),"R")</f>
        <v>G</v>
      </c>
      <c r="F208" s="8" t="str">
        <f>IFERROR(IF(SEARCH("BE",C208,1),_xlfn.IFNA(VLOOKUP(CONCATENATE(A208,"BE"),'ALL Conditions'!A:E,5,FALSE),"G")),"R")</f>
        <v>G</v>
      </c>
      <c r="G208" s="8" t="str">
        <f>IFERROR(IF(SEARCH("BG",C208,1),_xlfn.IFNA(VLOOKUP(CONCATENATE(A208,"BG"),'ALL Conditions'!A:E,5,FALSE),"G")),"R")</f>
        <v>G</v>
      </c>
      <c r="H208" s="8" t="str">
        <f>IFERROR(IF(SEARCH("HR",C208,1),_xlfn.IFNA(VLOOKUP(CONCATENATE(A208,"HR"),'ALL Conditions'!A:E,5,FALSE),"G")),"R")</f>
        <v>G</v>
      </c>
      <c r="I208" s="8" t="str">
        <f>IFERROR(IF(SEARCH("CZ",C208,1),_xlfn.IFNA(VLOOKUP(CONCATENATE(A208,"CZ"),'ALL Conditions'!A:E,5,FALSE),"G")),"R")</f>
        <v>G</v>
      </c>
      <c r="J208" s="8" t="str">
        <f>IFERROR(IF(SEARCH("DK",C208,1),_xlfn.IFNA(VLOOKUP(CONCATENATE(A208,"DK"),'ALL Conditions'!A:E,5,FALSE),"G")),"R")</f>
        <v>G</v>
      </c>
      <c r="K208" s="8" t="str">
        <f>IFERROR(IF(SEARCH("EE",C208,1),_xlfn.IFNA(VLOOKUP(CONCATENATE(A208,"EE"),'ALL Conditions'!A:E,5,FALSE),"G")),"R")</f>
        <v>G</v>
      </c>
      <c r="L208" s="8" t="str">
        <f>IFERROR(IF(SEARCH("FI",C208,1),_xlfn.IFNA(VLOOKUP(CONCATENATE(A208,"FI"),'ALL Conditions'!A:E,5,FALSE),"G")),"R")</f>
        <v>G</v>
      </c>
      <c r="M208" s="8" t="str">
        <f>IFERROR(IF(SEARCH("FR",C208,1),_xlfn.IFNA(VLOOKUP(CONCATENATE(A208,"FR"),'ALL Conditions'!A:E,5,FALSE),"G")),"R")</f>
        <v>G</v>
      </c>
      <c r="N208" s="8" t="str">
        <f>IFERROR(IF(SEARCH("DE",C208,1),_xlfn.IFNA(VLOOKUP(CONCATENATE(A208,"DE"),'ALL Conditions'!A:E,5,FALSE),"G")),"R")</f>
        <v>G</v>
      </c>
      <c r="O208" s="8" t="str">
        <f>IFERROR(IF(SEARCH("GR",C208,1),_xlfn.IFNA(VLOOKUP(CONCATENATE(A208,"GR"),'ALL Conditions'!A:E,5,FALSE),"G")),"R")</f>
        <v>G</v>
      </c>
      <c r="P208" s="8" t="str">
        <f>IFERROR(IF(SEARCH("HU",C208,1),_xlfn.IFNA(VLOOKUP(CONCATENATE(A208,"HU"),'ALL Conditions'!A:E,5,FALSE),"G")),"R")</f>
        <v>G</v>
      </c>
      <c r="Q208" s="8" t="str">
        <f>IFERROR(IF(SEARCH("IE",C208,1),_xlfn.IFNA(VLOOKUP(CONCATENATE(A208,"IE"),'ALL Conditions'!A:E,5,FALSE),"G")),"R")</f>
        <v>G</v>
      </c>
      <c r="R208" s="8" t="str">
        <f>IFERROR(IF(SEARCH("IT",C208,1),_xlfn.IFNA(VLOOKUP(CONCATENATE(A208,"IT"),'ALL Conditions'!A:E,5,FALSE),"G")),"R")</f>
        <v>G</v>
      </c>
      <c r="S208" s="8" t="str">
        <f>IFERROR(IF(SEARCH("LV",C208,1),_xlfn.IFNA(VLOOKUP(CONCATENATE(A208,"LV"),'ALL Conditions'!A:E,5,FALSE),"G")),"R")</f>
        <v>G</v>
      </c>
      <c r="T208" s="8" t="str">
        <f>IFERROR(IF(SEARCH("LT",C208,1),_xlfn.IFNA(VLOOKUP(CONCATENATE(A208,"LT"),'ALL Conditions'!A:E,5,FALSE),"G")),"R")</f>
        <v>G</v>
      </c>
      <c r="U208" s="8" t="str">
        <f>IFERROR(IF(SEARCH("LU",C208,1),_xlfn.IFNA(VLOOKUP(CONCATENATE(A208,"LU"),'ALL Conditions'!A:E,5,FALSE),"G")),"R")</f>
        <v>G</v>
      </c>
      <c r="V208" s="8" t="str">
        <f>IFERROR(IF(SEARCH("MT",C208,1),_xlfn.IFNA(VLOOKUP(CONCATENATE(A208,"MT"),'ALL Conditions'!A:E,5,FALSE),"G")),"R")</f>
        <v>G</v>
      </c>
      <c r="W208" s="8" t="str">
        <f>IFERROR(IF(SEARCH("NL",C208,1),_xlfn.IFNA(VLOOKUP(CONCATENATE(A208,"NL"),'ALL Conditions'!A:E,5,FALSE),"G")),"R")</f>
        <v>G</v>
      </c>
      <c r="X208" s="8" t="str">
        <f>IFERROR(IF(SEARCH("PL",C208,1),_xlfn.IFNA(VLOOKUP(CONCATENATE(A208,"PL"),'ALL Conditions'!A:E,5,FALSE),"G")),"R")</f>
        <v>G</v>
      </c>
      <c r="Y208" s="8" t="str">
        <f>IFERROR(IF(SEARCH("PT",C208,1),_xlfn.IFNA(VLOOKUP(CONCATENATE(A208,"PT"),'ALL Conditions'!A:E,5,FALSE),"G")),"R")</f>
        <v>G</v>
      </c>
      <c r="Z208" s="8" t="str">
        <f>IFERROR(IF(SEARCH("RO",C208,1),_xlfn.IFNA(VLOOKUP(CONCATENATE(A208,"RO"),'ALL Conditions'!A:E,5,FALSE),"G")),"R")</f>
        <v>G</v>
      </c>
      <c r="AA208" s="8" t="str">
        <f>IFERROR(IF(SEARCH("SK",C208,1),_xlfn.IFNA(VLOOKUP(CONCATENATE(A208,"SK"),'ALL Conditions'!A:E,5,FALSE),"G")),"R")</f>
        <v>G</v>
      </c>
      <c r="AB208" s="8" t="str">
        <f>IFERROR(IF(SEARCH("SI",C208,1),_xlfn.IFNA(VLOOKUP(CONCATENATE(A208,"SI"),'ALL Conditions'!A:E,5,FALSE),"G")),"R")</f>
        <v>G</v>
      </c>
      <c r="AC208" s="8" t="str">
        <f>IFERROR(IF(SEARCH("ES",C208,1),_xlfn.IFNA(VLOOKUP(CONCATENATE(A208,"ES"),'ALL Conditions'!A:E,5,FALSE),"G")),"R")</f>
        <v>G</v>
      </c>
      <c r="AD208" s="8" t="str">
        <f>IFERROR(IF(SEARCH("SE",C208,1),_xlfn.IFNA(VLOOKUP(CONCATENATE(A208,"SE"),'ALL Conditions'!A:E,5,FALSE),"G")),"R")</f>
        <v>G</v>
      </c>
    </row>
    <row r="209" spans="1:30">
      <c r="A209" t="s">
        <v>498</v>
      </c>
      <c r="B209" t="s">
        <v>499</v>
      </c>
      <c r="D209" s="9" t="str">
        <f>VLOOKUP(LEN(A209),'Restriction length-level'!A:B,2,FALSE)</f>
        <v>Heading</v>
      </c>
      <c r="E209" s="8" t="str">
        <f>IFERROR(IF(SEARCH("AT",C209,1),_xlfn.IFNA(VLOOKUP(CONCATENATE(A209,"AT"),'ALL Conditions'!A:E,5,FALSE),"G")),"R")</f>
        <v>R</v>
      </c>
      <c r="F209" s="8" t="str">
        <f>IFERROR(IF(SEARCH("BE",C209,1),_xlfn.IFNA(VLOOKUP(CONCATENATE(A209,"BE"),'ALL Conditions'!A:E,5,FALSE),"G")),"R")</f>
        <v>R</v>
      </c>
      <c r="G209" s="8" t="str">
        <f>IFERROR(IF(SEARCH("BG",C209,1),_xlfn.IFNA(VLOOKUP(CONCATENATE(A209,"BG"),'ALL Conditions'!A:E,5,FALSE),"G")),"R")</f>
        <v>R</v>
      </c>
      <c r="H209" s="8" t="str">
        <f>IFERROR(IF(SEARCH("HR",C209,1),_xlfn.IFNA(VLOOKUP(CONCATENATE(A209,"HR"),'ALL Conditions'!A:E,5,FALSE),"G")),"R")</f>
        <v>R</v>
      </c>
      <c r="I209" s="8" t="str">
        <f>IFERROR(IF(SEARCH("CZ",C209,1),_xlfn.IFNA(VLOOKUP(CONCATENATE(A209,"CZ"),'ALL Conditions'!A:E,5,FALSE),"G")),"R")</f>
        <v>R</v>
      </c>
      <c r="J209" s="8" t="str">
        <f>IFERROR(IF(SEARCH("DK",C209,1),_xlfn.IFNA(VLOOKUP(CONCATENATE(A209,"DK"),'ALL Conditions'!A:E,5,FALSE),"G")),"R")</f>
        <v>R</v>
      </c>
      <c r="K209" s="8" t="str">
        <f>IFERROR(IF(SEARCH("EE",C209,1),_xlfn.IFNA(VLOOKUP(CONCATENATE(A209,"EE"),'ALL Conditions'!A:E,5,FALSE),"G")),"R")</f>
        <v>R</v>
      </c>
      <c r="L209" s="8" t="str">
        <f>IFERROR(IF(SEARCH("FI",C209,1),_xlfn.IFNA(VLOOKUP(CONCATENATE(A209,"FI"),'ALL Conditions'!A:E,5,FALSE),"G")),"R")</f>
        <v>R</v>
      </c>
      <c r="M209" s="8" t="str">
        <f>IFERROR(IF(SEARCH("FR",C209,1),_xlfn.IFNA(VLOOKUP(CONCATENATE(A209,"FR"),'ALL Conditions'!A:E,5,FALSE),"G")),"R")</f>
        <v>R</v>
      </c>
      <c r="N209" s="8" t="str">
        <f>IFERROR(IF(SEARCH("DE",C209,1),_xlfn.IFNA(VLOOKUP(CONCATENATE(A209,"DE"),'ALL Conditions'!A:E,5,FALSE),"G")),"R")</f>
        <v>R</v>
      </c>
      <c r="O209" s="8" t="str">
        <f>IFERROR(IF(SEARCH("GR",C209,1),_xlfn.IFNA(VLOOKUP(CONCATENATE(A209,"GR"),'ALL Conditions'!A:E,5,FALSE),"G")),"R")</f>
        <v>R</v>
      </c>
      <c r="P209" s="8" t="str">
        <f>IFERROR(IF(SEARCH("HU",C209,1),_xlfn.IFNA(VLOOKUP(CONCATENATE(A209,"HU"),'ALL Conditions'!A:E,5,FALSE),"G")),"R")</f>
        <v>R</v>
      </c>
      <c r="Q209" s="8" t="str">
        <f>IFERROR(IF(SEARCH("IE",C209,1),_xlfn.IFNA(VLOOKUP(CONCATENATE(A209,"IE"),'ALL Conditions'!A:E,5,FALSE),"G")),"R")</f>
        <v>R</v>
      </c>
      <c r="R209" s="8" t="str">
        <f>IFERROR(IF(SEARCH("IT",C209,1),_xlfn.IFNA(VLOOKUP(CONCATENATE(A209,"IT"),'ALL Conditions'!A:E,5,FALSE),"G")),"R")</f>
        <v>R</v>
      </c>
      <c r="S209" s="8" t="str">
        <f>IFERROR(IF(SEARCH("LV",C209,1),_xlfn.IFNA(VLOOKUP(CONCATENATE(A209,"LV"),'ALL Conditions'!A:E,5,FALSE),"G")),"R")</f>
        <v>R</v>
      </c>
      <c r="T209" s="8" t="str">
        <f>IFERROR(IF(SEARCH("LT",C209,1),_xlfn.IFNA(VLOOKUP(CONCATENATE(A209,"LT"),'ALL Conditions'!A:E,5,FALSE),"G")),"R")</f>
        <v>R</v>
      </c>
      <c r="U209" s="8" t="str">
        <f>IFERROR(IF(SEARCH("LU",C209,1),_xlfn.IFNA(VLOOKUP(CONCATENATE(A209,"LU"),'ALL Conditions'!A:E,5,FALSE),"G")),"R")</f>
        <v>R</v>
      </c>
      <c r="V209" s="8" t="str">
        <f>IFERROR(IF(SEARCH("MT",C209,1),_xlfn.IFNA(VLOOKUP(CONCATENATE(A209,"MT"),'ALL Conditions'!A:E,5,FALSE),"G")),"R")</f>
        <v>R</v>
      </c>
      <c r="W209" s="8" t="str">
        <f>IFERROR(IF(SEARCH("NL",C209,1),_xlfn.IFNA(VLOOKUP(CONCATENATE(A209,"NL"),'ALL Conditions'!A:E,5,FALSE),"G")),"R")</f>
        <v>R</v>
      </c>
      <c r="X209" s="8" t="str">
        <f>IFERROR(IF(SEARCH("PL",C209,1),_xlfn.IFNA(VLOOKUP(CONCATENATE(A209,"PL"),'ALL Conditions'!A:E,5,FALSE),"G")),"R")</f>
        <v>R</v>
      </c>
      <c r="Y209" s="8" t="str">
        <f>IFERROR(IF(SEARCH("PT",C209,1),_xlfn.IFNA(VLOOKUP(CONCATENATE(A209,"PT"),'ALL Conditions'!A:E,5,FALSE),"G")),"R")</f>
        <v>R</v>
      </c>
      <c r="Z209" s="8" t="str">
        <f>IFERROR(IF(SEARCH("RO",C209,1),_xlfn.IFNA(VLOOKUP(CONCATENATE(A209,"RO"),'ALL Conditions'!A:E,5,FALSE),"G")),"R")</f>
        <v>R</v>
      </c>
      <c r="AA209" s="8" t="str">
        <f>IFERROR(IF(SEARCH("SK",C209,1),_xlfn.IFNA(VLOOKUP(CONCATENATE(A209,"SK"),'ALL Conditions'!A:E,5,FALSE),"G")),"R")</f>
        <v>R</v>
      </c>
      <c r="AB209" s="8" t="str">
        <f>IFERROR(IF(SEARCH("SI",C209,1),_xlfn.IFNA(VLOOKUP(CONCATENATE(A209,"SI"),'ALL Conditions'!A:E,5,FALSE),"G")),"R")</f>
        <v>R</v>
      </c>
      <c r="AC209" s="8" t="str">
        <f>IFERROR(IF(SEARCH("ES",C209,1),_xlfn.IFNA(VLOOKUP(CONCATENATE(A209,"ES"),'ALL Conditions'!A:E,5,FALSE),"G")),"R")</f>
        <v>R</v>
      </c>
      <c r="AD209" s="8" t="str">
        <f>IFERROR(IF(SEARCH("SE",C209,1),_xlfn.IFNA(VLOOKUP(CONCATENATE(A209,"SE"),'ALL Conditions'!A:E,5,FALSE),"G")),"R")</f>
        <v>R</v>
      </c>
    </row>
    <row r="210" spans="1:30">
      <c r="A210" t="s">
        <v>500</v>
      </c>
      <c r="B210" t="s">
        <v>501</v>
      </c>
      <c r="D210" s="9" t="str">
        <f>VLOOKUP(LEN(A210),'Restriction length-level'!A:B,2,FALSE)</f>
        <v>Heading</v>
      </c>
      <c r="E210" s="8" t="str">
        <f>IFERROR(IF(SEARCH("AT",C210,1),_xlfn.IFNA(VLOOKUP(CONCATENATE(A210,"AT"),'ALL Conditions'!A:E,5,FALSE),"G")),"R")</f>
        <v>R</v>
      </c>
      <c r="F210" s="8" t="str">
        <f>IFERROR(IF(SEARCH("BE",C210,1),_xlfn.IFNA(VLOOKUP(CONCATENATE(A210,"BE"),'ALL Conditions'!A:E,5,FALSE),"G")),"R")</f>
        <v>R</v>
      </c>
      <c r="G210" s="8" t="str">
        <f>IFERROR(IF(SEARCH("BG",C210,1),_xlfn.IFNA(VLOOKUP(CONCATENATE(A210,"BG"),'ALL Conditions'!A:E,5,FALSE),"G")),"R")</f>
        <v>R</v>
      </c>
      <c r="H210" s="8" t="str">
        <f>IFERROR(IF(SEARCH("HR",C210,1),_xlfn.IFNA(VLOOKUP(CONCATENATE(A210,"HR"),'ALL Conditions'!A:E,5,FALSE),"G")),"R")</f>
        <v>R</v>
      </c>
      <c r="I210" s="8" t="str">
        <f>IFERROR(IF(SEARCH("CZ",C210,1),_xlfn.IFNA(VLOOKUP(CONCATENATE(A210,"CZ"),'ALL Conditions'!A:E,5,FALSE),"G")),"R")</f>
        <v>R</v>
      </c>
      <c r="J210" s="8" t="str">
        <f>IFERROR(IF(SEARCH("DK",C210,1),_xlfn.IFNA(VLOOKUP(CONCATENATE(A210,"DK"),'ALL Conditions'!A:E,5,FALSE),"G")),"R")</f>
        <v>R</v>
      </c>
      <c r="K210" s="8" t="str">
        <f>IFERROR(IF(SEARCH("EE",C210,1),_xlfn.IFNA(VLOOKUP(CONCATENATE(A210,"EE"),'ALL Conditions'!A:E,5,FALSE),"G")),"R")</f>
        <v>R</v>
      </c>
      <c r="L210" s="8" t="str">
        <f>IFERROR(IF(SEARCH("FI",C210,1),_xlfn.IFNA(VLOOKUP(CONCATENATE(A210,"FI"),'ALL Conditions'!A:E,5,FALSE),"G")),"R")</f>
        <v>R</v>
      </c>
      <c r="M210" s="8" t="str">
        <f>IFERROR(IF(SEARCH("FR",C210,1),_xlfn.IFNA(VLOOKUP(CONCATENATE(A210,"FR"),'ALL Conditions'!A:E,5,FALSE),"G")),"R")</f>
        <v>R</v>
      </c>
      <c r="N210" s="8" t="str">
        <f>IFERROR(IF(SEARCH("DE",C210,1),_xlfn.IFNA(VLOOKUP(CONCATENATE(A210,"DE"),'ALL Conditions'!A:E,5,FALSE),"G")),"R")</f>
        <v>R</v>
      </c>
      <c r="O210" s="8" t="str">
        <f>IFERROR(IF(SEARCH("GR",C210,1),_xlfn.IFNA(VLOOKUP(CONCATENATE(A210,"GR"),'ALL Conditions'!A:E,5,FALSE),"G")),"R")</f>
        <v>R</v>
      </c>
      <c r="P210" s="8" t="str">
        <f>IFERROR(IF(SEARCH("HU",C210,1),_xlfn.IFNA(VLOOKUP(CONCATENATE(A210,"HU"),'ALL Conditions'!A:E,5,FALSE),"G")),"R")</f>
        <v>R</v>
      </c>
      <c r="Q210" s="8" t="str">
        <f>IFERROR(IF(SEARCH("IE",C210,1),_xlfn.IFNA(VLOOKUP(CONCATENATE(A210,"IE"),'ALL Conditions'!A:E,5,FALSE),"G")),"R")</f>
        <v>R</v>
      </c>
      <c r="R210" s="8" t="str">
        <f>IFERROR(IF(SEARCH("IT",C210,1),_xlfn.IFNA(VLOOKUP(CONCATENATE(A210,"IT"),'ALL Conditions'!A:E,5,FALSE),"G")),"R")</f>
        <v>R</v>
      </c>
      <c r="S210" s="8" t="str">
        <f>IFERROR(IF(SEARCH("LV",C210,1),_xlfn.IFNA(VLOOKUP(CONCATENATE(A210,"LV"),'ALL Conditions'!A:E,5,FALSE),"G")),"R")</f>
        <v>R</v>
      </c>
      <c r="T210" s="8" t="str">
        <f>IFERROR(IF(SEARCH("LT",C210,1),_xlfn.IFNA(VLOOKUP(CONCATENATE(A210,"LT"),'ALL Conditions'!A:E,5,FALSE),"G")),"R")</f>
        <v>R</v>
      </c>
      <c r="U210" s="8" t="str">
        <f>IFERROR(IF(SEARCH("LU",C210,1),_xlfn.IFNA(VLOOKUP(CONCATENATE(A210,"LU"),'ALL Conditions'!A:E,5,FALSE),"G")),"R")</f>
        <v>R</v>
      </c>
      <c r="V210" s="8" t="str">
        <f>IFERROR(IF(SEARCH("MT",C210,1),_xlfn.IFNA(VLOOKUP(CONCATENATE(A210,"MT"),'ALL Conditions'!A:E,5,FALSE),"G")),"R")</f>
        <v>R</v>
      </c>
      <c r="W210" s="8" t="str">
        <f>IFERROR(IF(SEARCH("NL",C210,1),_xlfn.IFNA(VLOOKUP(CONCATENATE(A210,"NL"),'ALL Conditions'!A:E,5,FALSE),"G")),"R")</f>
        <v>R</v>
      </c>
      <c r="X210" s="8" t="str">
        <f>IFERROR(IF(SEARCH("PL",C210,1),_xlfn.IFNA(VLOOKUP(CONCATENATE(A210,"PL"),'ALL Conditions'!A:E,5,FALSE),"G")),"R")</f>
        <v>R</v>
      </c>
      <c r="Y210" s="8" t="str">
        <f>IFERROR(IF(SEARCH("PT",C210,1),_xlfn.IFNA(VLOOKUP(CONCATENATE(A210,"PT"),'ALL Conditions'!A:E,5,FALSE),"G")),"R")</f>
        <v>R</v>
      </c>
      <c r="Z210" s="8" t="str">
        <f>IFERROR(IF(SEARCH("RO",C210,1),_xlfn.IFNA(VLOOKUP(CONCATENATE(A210,"RO"),'ALL Conditions'!A:E,5,FALSE),"G")),"R")</f>
        <v>R</v>
      </c>
      <c r="AA210" s="8" t="str">
        <f>IFERROR(IF(SEARCH("SK",C210,1),_xlfn.IFNA(VLOOKUP(CONCATENATE(A210,"SK"),'ALL Conditions'!A:E,5,FALSE),"G")),"R")</f>
        <v>R</v>
      </c>
      <c r="AB210" s="8" t="str">
        <f>IFERROR(IF(SEARCH("SI",C210,1),_xlfn.IFNA(VLOOKUP(CONCATENATE(A210,"SI"),'ALL Conditions'!A:E,5,FALSE),"G")),"R")</f>
        <v>R</v>
      </c>
      <c r="AC210" s="8" t="str">
        <f>IFERROR(IF(SEARCH("ES",C210,1),_xlfn.IFNA(VLOOKUP(CONCATENATE(A210,"ES"),'ALL Conditions'!A:E,5,FALSE),"G")),"R")</f>
        <v>R</v>
      </c>
      <c r="AD210" s="8" t="str">
        <f>IFERROR(IF(SEARCH("SE",C210,1),_xlfn.IFNA(VLOOKUP(CONCATENATE(A210,"SE"),'ALL Conditions'!A:E,5,FALSE),"G")),"R")</f>
        <v>R</v>
      </c>
    </row>
    <row r="211" spans="1:30">
      <c r="A211" t="s">
        <v>502</v>
      </c>
      <c r="B211" t="s">
        <v>503</v>
      </c>
      <c r="D211" s="9" t="str">
        <f>VLOOKUP(LEN(A211),'Restriction length-level'!A:B,2,FALSE)</f>
        <v>Heading</v>
      </c>
      <c r="E211" s="8" t="str">
        <f>IFERROR(IF(SEARCH("AT",C211,1),_xlfn.IFNA(VLOOKUP(CONCATENATE(A211,"AT"),'ALL Conditions'!A:E,5,FALSE),"G")),"R")</f>
        <v>R</v>
      </c>
      <c r="F211" s="8" t="str">
        <f>IFERROR(IF(SEARCH("BE",C211,1),_xlfn.IFNA(VLOOKUP(CONCATENATE(A211,"BE"),'ALL Conditions'!A:E,5,FALSE),"G")),"R")</f>
        <v>R</v>
      </c>
      <c r="G211" s="8" t="str">
        <f>IFERROR(IF(SEARCH("BG",C211,1),_xlfn.IFNA(VLOOKUP(CONCATENATE(A211,"BG"),'ALL Conditions'!A:E,5,FALSE),"G")),"R")</f>
        <v>R</v>
      </c>
      <c r="H211" s="8" t="str">
        <f>IFERROR(IF(SEARCH("HR",C211,1),_xlfn.IFNA(VLOOKUP(CONCATENATE(A211,"HR"),'ALL Conditions'!A:E,5,FALSE),"G")),"R")</f>
        <v>R</v>
      </c>
      <c r="I211" s="8" t="str">
        <f>IFERROR(IF(SEARCH("CZ",C211,1),_xlfn.IFNA(VLOOKUP(CONCATENATE(A211,"CZ"),'ALL Conditions'!A:E,5,FALSE),"G")),"R")</f>
        <v>R</v>
      </c>
      <c r="J211" s="8" t="str">
        <f>IFERROR(IF(SEARCH("DK",C211,1),_xlfn.IFNA(VLOOKUP(CONCATENATE(A211,"DK"),'ALL Conditions'!A:E,5,FALSE),"G")),"R")</f>
        <v>R</v>
      </c>
      <c r="K211" s="8" t="str">
        <f>IFERROR(IF(SEARCH("EE",C211,1),_xlfn.IFNA(VLOOKUP(CONCATENATE(A211,"EE"),'ALL Conditions'!A:E,5,FALSE),"G")),"R")</f>
        <v>R</v>
      </c>
      <c r="L211" s="8" t="str">
        <f>IFERROR(IF(SEARCH("FI",C211,1),_xlfn.IFNA(VLOOKUP(CONCATENATE(A211,"FI"),'ALL Conditions'!A:E,5,FALSE),"G")),"R")</f>
        <v>R</v>
      </c>
      <c r="M211" s="8" t="str">
        <f>IFERROR(IF(SEARCH("FR",C211,1),_xlfn.IFNA(VLOOKUP(CONCATENATE(A211,"FR"),'ALL Conditions'!A:E,5,FALSE),"G")),"R")</f>
        <v>R</v>
      </c>
      <c r="N211" s="8" t="str">
        <f>IFERROR(IF(SEARCH("DE",C211,1),_xlfn.IFNA(VLOOKUP(CONCATENATE(A211,"DE"),'ALL Conditions'!A:E,5,FALSE),"G")),"R")</f>
        <v>R</v>
      </c>
      <c r="O211" s="8" t="str">
        <f>IFERROR(IF(SEARCH("GR",C211,1),_xlfn.IFNA(VLOOKUP(CONCATENATE(A211,"GR"),'ALL Conditions'!A:E,5,FALSE),"G")),"R")</f>
        <v>R</v>
      </c>
      <c r="P211" s="8" t="str">
        <f>IFERROR(IF(SEARCH("HU",C211,1),_xlfn.IFNA(VLOOKUP(CONCATENATE(A211,"HU"),'ALL Conditions'!A:E,5,FALSE),"G")),"R")</f>
        <v>R</v>
      </c>
      <c r="Q211" s="8" t="str">
        <f>IFERROR(IF(SEARCH("IE",C211,1),_xlfn.IFNA(VLOOKUP(CONCATENATE(A211,"IE"),'ALL Conditions'!A:E,5,FALSE),"G")),"R")</f>
        <v>R</v>
      </c>
      <c r="R211" s="8" t="str">
        <f>IFERROR(IF(SEARCH("IT",C211,1),_xlfn.IFNA(VLOOKUP(CONCATENATE(A211,"IT"),'ALL Conditions'!A:E,5,FALSE),"G")),"R")</f>
        <v>R</v>
      </c>
      <c r="S211" s="8" t="str">
        <f>IFERROR(IF(SEARCH("LV",C211,1),_xlfn.IFNA(VLOOKUP(CONCATENATE(A211,"LV"),'ALL Conditions'!A:E,5,FALSE),"G")),"R")</f>
        <v>R</v>
      </c>
      <c r="T211" s="8" t="str">
        <f>IFERROR(IF(SEARCH("LT",C211,1),_xlfn.IFNA(VLOOKUP(CONCATENATE(A211,"LT"),'ALL Conditions'!A:E,5,FALSE),"G")),"R")</f>
        <v>R</v>
      </c>
      <c r="U211" s="8" t="str">
        <f>IFERROR(IF(SEARCH("LU",C211,1),_xlfn.IFNA(VLOOKUP(CONCATENATE(A211,"LU"),'ALL Conditions'!A:E,5,FALSE),"G")),"R")</f>
        <v>R</v>
      </c>
      <c r="V211" s="8" t="str">
        <f>IFERROR(IF(SEARCH("MT",C211,1),_xlfn.IFNA(VLOOKUP(CONCATENATE(A211,"MT"),'ALL Conditions'!A:E,5,FALSE),"G")),"R")</f>
        <v>R</v>
      </c>
      <c r="W211" s="8" t="str">
        <f>IFERROR(IF(SEARCH("NL",C211,1),_xlfn.IFNA(VLOOKUP(CONCATENATE(A211,"NL"),'ALL Conditions'!A:E,5,FALSE),"G")),"R")</f>
        <v>R</v>
      </c>
      <c r="X211" s="8" t="str">
        <f>IFERROR(IF(SEARCH("PL",C211,1),_xlfn.IFNA(VLOOKUP(CONCATENATE(A211,"PL"),'ALL Conditions'!A:E,5,FALSE),"G")),"R")</f>
        <v>R</v>
      </c>
      <c r="Y211" s="8" t="str">
        <f>IFERROR(IF(SEARCH("PT",C211,1),_xlfn.IFNA(VLOOKUP(CONCATENATE(A211,"PT"),'ALL Conditions'!A:E,5,FALSE),"G")),"R")</f>
        <v>R</v>
      </c>
      <c r="Z211" s="8" t="str">
        <f>IFERROR(IF(SEARCH("RO",C211,1),_xlfn.IFNA(VLOOKUP(CONCATENATE(A211,"RO"),'ALL Conditions'!A:E,5,FALSE),"G")),"R")</f>
        <v>R</v>
      </c>
      <c r="AA211" s="8" t="str">
        <f>IFERROR(IF(SEARCH("SK",C211,1),_xlfn.IFNA(VLOOKUP(CONCATENATE(A211,"SK"),'ALL Conditions'!A:E,5,FALSE),"G")),"R")</f>
        <v>R</v>
      </c>
      <c r="AB211" s="8" t="str">
        <f>IFERROR(IF(SEARCH("SI",C211,1),_xlfn.IFNA(VLOOKUP(CONCATENATE(A211,"SI"),'ALL Conditions'!A:E,5,FALSE),"G")),"R")</f>
        <v>R</v>
      </c>
      <c r="AC211" s="8" t="str">
        <f>IFERROR(IF(SEARCH("ES",C211,1),_xlfn.IFNA(VLOOKUP(CONCATENATE(A211,"ES"),'ALL Conditions'!A:E,5,FALSE),"G")),"R")</f>
        <v>R</v>
      </c>
      <c r="AD211" s="8" t="str">
        <f>IFERROR(IF(SEARCH("SE",C211,1),_xlfn.IFNA(VLOOKUP(CONCATENATE(A211,"SE"),'ALL Conditions'!A:E,5,FALSE),"G")),"R")</f>
        <v>R</v>
      </c>
    </row>
    <row r="212" spans="1:30">
      <c r="A212" s="11" t="s">
        <v>766</v>
      </c>
      <c r="B212" s="16" t="s">
        <v>767</v>
      </c>
      <c r="C212" t="s">
        <v>768</v>
      </c>
      <c r="D212" s="9" t="str">
        <f>VLOOKUP(LEN(A212),'Restriction length-level'!A:B,2,FALSE)</f>
        <v>Chapter</v>
      </c>
      <c r="E212" s="8" t="str">
        <f>IFERROR(IF(SEARCH("AT",C212,1),_xlfn.IFNA(VLOOKUP(CONCATENATE(A212,"AT"),'ALL Conditions'!A:E,5,FALSE),"G")),"R")</f>
        <v>R</v>
      </c>
      <c r="F212" s="8" t="str">
        <f>IFERROR(IF(SEARCH("BE",C212,1),_xlfn.IFNA(VLOOKUP(CONCATENATE(A212,"BE"),'ALL Conditions'!A:E,5,FALSE),"G")),"R")</f>
        <v>R</v>
      </c>
      <c r="G212" s="8" t="str">
        <f>IFERROR(IF(SEARCH("BG",C212,1),_xlfn.IFNA(VLOOKUP(CONCATENATE(A212,"BG"),'ALL Conditions'!A:E,5,FALSE),"G")),"R")</f>
        <v>R</v>
      </c>
      <c r="H212" s="8" t="str">
        <f>IFERROR(IF(SEARCH("HR",C212,1),_xlfn.IFNA(VLOOKUP(CONCATENATE(A212,"HR"),'ALL Conditions'!A:E,5,FALSE),"G")),"R")</f>
        <v>R</v>
      </c>
      <c r="I212" s="8" t="str">
        <f>IFERROR(IF(SEARCH("CZ",C212,1),_xlfn.IFNA(VLOOKUP(CONCATENATE(A212,"CZ"),'ALL Conditions'!A:E,5,FALSE),"G")),"R")</f>
        <v>R</v>
      </c>
      <c r="J212" s="8" t="str">
        <f>IFERROR(IF(SEARCH("DK",C212,1),_xlfn.IFNA(VLOOKUP(CONCATENATE(A212,"DK"),'ALL Conditions'!A:E,5,FALSE),"G")),"R")</f>
        <v>R</v>
      </c>
      <c r="K212" s="8" t="str">
        <f>IFERROR(IF(SEARCH("EE",C212,1),_xlfn.IFNA(VLOOKUP(CONCATENATE(A212,"EE"),'ALL Conditions'!A:E,5,FALSE),"G")),"R")</f>
        <v>C</v>
      </c>
      <c r="L212" s="8" t="str">
        <f>IFERROR(IF(SEARCH("FI",C212,1),_xlfn.IFNA(VLOOKUP(CONCATENATE(A212,"FI"),'ALL Conditions'!A:E,5,FALSE),"G")),"R")</f>
        <v>R</v>
      </c>
      <c r="M212" s="8" t="str">
        <f>IFERROR(IF(SEARCH("FR",C212,1),_xlfn.IFNA(VLOOKUP(CONCATENATE(A212,"FR"),'ALL Conditions'!A:E,5,FALSE),"G")),"R")</f>
        <v>R</v>
      </c>
      <c r="N212" s="8" t="str">
        <f>IFERROR(IF(SEARCH("DE",C212,1),_xlfn.IFNA(VLOOKUP(CONCATENATE(A212,"DE"),'ALL Conditions'!A:E,5,FALSE),"G")),"R")</f>
        <v>R</v>
      </c>
      <c r="O212" s="8" t="str">
        <f>IFERROR(IF(SEARCH("GR",C212,1),_xlfn.IFNA(VLOOKUP(CONCATENATE(A212,"GR"),'ALL Conditions'!A:E,5,FALSE),"G")),"R")</f>
        <v>R</v>
      </c>
      <c r="P212" s="8" t="str">
        <f>IFERROR(IF(SEARCH("HU",C212,1),_xlfn.IFNA(VLOOKUP(CONCATENATE(A212,"HU"),'ALL Conditions'!A:E,5,FALSE),"G")),"R")</f>
        <v>R</v>
      </c>
      <c r="Q212" s="8" t="str">
        <f>IFERROR(IF(SEARCH("IE",C212,1),_xlfn.IFNA(VLOOKUP(CONCATENATE(A212,"IE"),'ALL Conditions'!A:E,5,FALSE),"G")),"R")</f>
        <v>R</v>
      </c>
      <c r="R212" s="8" t="str">
        <f>IFERROR(IF(SEARCH("IT",C212,1),_xlfn.IFNA(VLOOKUP(CONCATENATE(A212,"IT"),'ALL Conditions'!A:E,5,FALSE),"G")),"R")</f>
        <v>R</v>
      </c>
      <c r="S212" s="8" t="str">
        <f>IFERROR(IF(SEARCH("LV",C212,1),_xlfn.IFNA(VLOOKUP(CONCATENATE(A212,"LV"),'ALL Conditions'!A:E,5,FALSE),"G")),"R")</f>
        <v>C</v>
      </c>
      <c r="T212" s="8" t="str">
        <f>IFERROR(IF(SEARCH("LT",C212,1),_xlfn.IFNA(VLOOKUP(CONCATENATE(A212,"LT"),'ALL Conditions'!A:E,5,FALSE),"G")),"R")</f>
        <v>C</v>
      </c>
      <c r="U212" s="8" t="str">
        <f>IFERROR(IF(SEARCH("LU",C212,1),_xlfn.IFNA(VLOOKUP(CONCATENATE(A212,"LU"),'ALL Conditions'!A:E,5,FALSE),"G")),"R")</f>
        <v>R</v>
      </c>
      <c r="V212" s="8" t="str">
        <f>IFERROR(IF(SEARCH("MT",C212,1),_xlfn.IFNA(VLOOKUP(CONCATENATE(A212,"MT"),'ALL Conditions'!A:E,5,FALSE),"G")),"R")</f>
        <v>R</v>
      </c>
      <c r="W212" s="8" t="str">
        <f>IFERROR(IF(SEARCH("NL",C212,1),_xlfn.IFNA(VLOOKUP(CONCATENATE(A212,"NL"),'ALL Conditions'!A:E,5,FALSE),"G")),"R")</f>
        <v>R</v>
      </c>
      <c r="X212" s="8" t="str">
        <f>IFERROR(IF(SEARCH("PL",C212,1),_xlfn.IFNA(VLOOKUP(CONCATENATE(A212,"PL"),'ALL Conditions'!A:E,5,FALSE),"G")),"R")</f>
        <v>C</v>
      </c>
      <c r="Y212" s="8" t="str">
        <f>IFERROR(IF(SEARCH("PT",C212,1),_xlfn.IFNA(VLOOKUP(CONCATENATE(A212,"PT"),'ALL Conditions'!A:E,5,FALSE),"G")),"R")</f>
        <v>R</v>
      </c>
      <c r="Z212" s="8" t="str">
        <f>IFERROR(IF(SEARCH("RO",C212,1),_xlfn.IFNA(VLOOKUP(CONCATENATE(A212,"RO"),'ALL Conditions'!A:E,5,FALSE),"G")),"R")</f>
        <v>R</v>
      </c>
      <c r="AA212" s="8" t="str">
        <f>IFERROR(IF(SEARCH("SK",C212,1),_xlfn.IFNA(VLOOKUP(CONCATENATE(A212,"SK"),'ALL Conditions'!A:E,5,FALSE),"G")),"R")</f>
        <v>R</v>
      </c>
      <c r="AB212" s="8" t="str">
        <f>IFERROR(IF(SEARCH("SI",C212,1),_xlfn.IFNA(VLOOKUP(CONCATENATE(A212,"SI"),'ALL Conditions'!A:E,5,FALSE),"G")),"R")</f>
        <v>R</v>
      </c>
      <c r="AC212" s="8" t="str">
        <f>IFERROR(IF(SEARCH("ES",C212,1),_xlfn.IFNA(VLOOKUP(CONCATENATE(A212,"ES"),'ALL Conditions'!A:E,5,FALSE),"G")),"R")</f>
        <v>R</v>
      </c>
      <c r="AD212" s="8" t="str">
        <f>IFERROR(IF(SEARCH("SE",C212,1),_xlfn.IFNA(VLOOKUP(CONCATENATE(A212,"SE"),'ALL Conditions'!A:E,5,FALSE),"G")),"R")</f>
        <v>R</v>
      </c>
    </row>
    <row r="213" spans="1:30">
      <c r="A213" s="11" t="s">
        <v>769</v>
      </c>
      <c r="B213" s="16" t="s">
        <v>770</v>
      </c>
      <c r="C213" t="s">
        <v>768</v>
      </c>
      <c r="D213" s="9" t="str">
        <f>VLOOKUP(LEN(A213),'Restriction length-level'!A:B,2,FALSE)</f>
        <v>Chapter</v>
      </c>
      <c r="E213" s="8" t="str">
        <f>IFERROR(IF(SEARCH("AT",C213,1),_xlfn.IFNA(VLOOKUP(CONCATENATE(A213,"AT"),'ALL Conditions'!A:E,5,FALSE),"G")),"R")</f>
        <v>R</v>
      </c>
      <c r="F213" s="8" t="str">
        <f>IFERROR(IF(SEARCH("BE",C213,1),_xlfn.IFNA(VLOOKUP(CONCATENATE(A213,"BE"),'ALL Conditions'!A:E,5,FALSE),"G")),"R")</f>
        <v>R</v>
      </c>
      <c r="G213" s="8" t="str">
        <f>IFERROR(IF(SEARCH("BG",C213,1),_xlfn.IFNA(VLOOKUP(CONCATENATE(A213,"BG"),'ALL Conditions'!A:E,5,FALSE),"G")),"R")</f>
        <v>R</v>
      </c>
      <c r="H213" s="8" t="str">
        <f>IFERROR(IF(SEARCH("HR",C213,1),_xlfn.IFNA(VLOOKUP(CONCATENATE(A213,"HR"),'ALL Conditions'!A:E,5,FALSE),"G")),"R")</f>
        <v>R</v>
      </c>
      <c r="I213" s="8" t="str">
        <f>IFERROR(IF(SEARCH("CZ",C213,1),_xlfn.IFNA(VLOOKUP(CONCATENATE(A213,"CZ"),'ALL Conditions'!A:E,5,FALSE),"G")),"R")</f>
        <v>R</v>
      </c>
      <c r="J213" s="8" t="str">
        <f>IFERROR(IF(SEARCH("DK",C213,1),_xlfn.IFNA(VLOOKUP(CONCATENATE(A213,"DK"),'ALL Conditions'!A:E,5,FALSE),"G")),"R")</f>
        <v>R</v>
      </c>
      <c r="K213" s="8" t="str">
        <f>IFERROR(IF(SEARCH("EE",C213,1),_xlfn.IFNA(VLOOKUP(CONCATENATE(A213,"EE"),'ALL Conditions'!A:E,5,FALSE),"G")),"R")</f>
        <v>C</v>
      </c>
      <c r="L213" s="8" t="str">
        <f>IFERROR(IF(SEARCH("FI",C213,1),_xlfn.IFNA(VLOOKUP(CONCATENATE(A213,"FI"),'ALL Conditions'!A:E,5,FALSE),"G")),"R")</f>
        <v>R</v>
      </c>
      <c r="M213" s="8" t="str">
        <f>IFERROR(IF(SEARCH("FR",C213,1),_xlfn.IFNA(VLOOKUP(CONCATENATE(A213,"FR"),'ALL Conditions'!A:E,5,FALSE),"G")),"R")</f>
        <v>R</v>
      </c>
      <c r="N213" s="8" t="str">
        <f>IFERROR(IF(SEARCH("DE",C213,1),_xlfn.IFNA(VLOOKUP(CONCATENATE(A213,"DE"),'ALL Conditions'!A:E,5,FALSE),"G")),"R")</f>
        <v>R</v>
      </c>
      <c r="O213" s="8" t="str">
        <f>IFERROR(IF(SEARCH("GR",C213,1),_xlfn.IFNA(VLOOKUP(CONCATENATE(A213,"GR"),'ALL Conditions'!A:E,5,FALSE),"G")),"R")</f>
        <v>R</v>
      </c>
      <c r="P213" s="8" t="str">
        <f>IFERROR(IF(SEARCH("HU",C213,1),_xlfn.IFNA(VLOOKUP(CONCATENATE(A213,"HU"),'ALL Conditions'!A:E,5,FALSE),"G")),"R")</f>
        <v>R</v>
      </c>
      <c r="Q213" s="8" t="str">
        <f>IFERROR(IF(SEARCH("IE",C213,1),_xlfn.IFNA(VLOOKUP(CONCATENATE(A213,"IE"),'ALL Conditions'!A:E,5,FALSE),"G")),"R")</f>
        <v>R</v>
      </c>
      <c r="R213" s="8" t="str">
        <f>IFERROR(IF(SEARCH("IT",C213,1),_xlfn.IFNA(VLOOKUP(CONCATENATE(A213,"IT"),'ALL Conditions'!A:E,5,FALSE),"G")),"R")</f>
        <v>R</v>
      </c>
      <c r="S213" s="8" t="str">
        <f>IFERROR(IF(SEARCH("LV",C213,1),_xlfn.IFNA(VLOOKUP(CONCATENATE(A213,"LV"),'ALL Conditions'!A:E,5,FALSE),"G")),"R")</f>
        <v>C</v>
      </c>
      <c r="T213" s="8" t="str">
        <f>IFERROR(IF(SEARCH("LT",C213,1),_xlfn.IFNA(VLOOKUP(CONCATENATE(A213,"LT"),'ALL Conditions'!A:E,5,FALSE),"G")),"R")</f>
        <v>C</v>
      </c>
      <c r="U213" s="8" t="str">
        <f>IFERROR(IF(SEARCH("LU",C213,1),_xlfn.IFNA(VLOOKUP(CONCATENATE(A213,"LU"),'ALL Conditions'!A:E,5,FALSE),"G")),"R")</f>
        <v>R</v>
      </c>
      <c r="V213" s="8" t="str">
        <f>IFERROR(IF(SEARCH("MT",C213,1),_xlfn.IFNA(VLOOKUP(CONCATENATE(A213,"MT"),'ALL Conditions'!A:E,5,FALSE),"G")),"R")</f>
        <v>R</v>
      </c>
      <c r="W213" s="8" t="str">
        <f>IFERROR(IF(SEARCH("NL",C213,1),_xlfn.IFNA(VLOOKUP(CONCATENATE(A213,"NL"),'ALL Conditions'!A:E,5,FALSE),"G")),"R")</f>
        <v>R</v>
      </c>
      <c r="X213" s="8" t="str">
        <f>IFERROR(IF(SEARCH("PL",C213,1),_xlfn.IFNA(VLOOKUP(CONCATENATE(A213,"PL"),'ALL Conditions'!A:E,5,FALSE),"G")),"R")</f>
        <v>C</v>
      </c>
      <c r="Y213" s="8" t="str">
        <f>IFERROR(IF(SEARCH("PT",C213,1),_xlfn.IFNA(VLOOKUP(CONCATENATE(A213,"PT"),'ALL Conditions'!A:E,5,FALSE),"G")),"R")</f>
        <v>R</v>
      </c>
      <c r="Z213" s="8" t="str">
        <f>IFERROR(IF(SEARCH("RO",C213,1),_xlfn.IFNA(VLOOKUP(CONCATENATE(A213,"RO"),'ALL Conditions'!A:E,5,FALSE),"G")),"R")</f>
        <v>R</v>
      </c>
      <c r="AA213" s="8" t="str">
        <f>IFERROR(IF(SEARCH("SK",C213,1),_xlfn.IFNA(VLOOKUP(CONCATENATE(A213,"SK"),'ALL Conditions'!A:E,5,FALSE),"G")),"R")</f>
        <v>R</v>
      </c>
      <c r="AB213" s="8" t="str">
        <f>IFERROR(IF(SEARCH("SI",C213,1),_xlfn.IFNA(VLOOKUP(CONCATENATE(A213,"SI"),'ALL Conditions'!A:E,5,FALSE),"G")),"R")</f>
        <v>R</v>
      </c>
      <c r="AC213" s="8" t="str">
        <f>IFERROR(IF(SEARCH("ES",C213,1),_xlfn.IFNA(VLOOKUP(CONCATENATE(A213,"ES"),'ALL Conditions'!A:E,5,FALSE),"G")),"R")</f>
        <v>R</v>
      </c>
      <c r="AD213" s="8" t="str">
        <f>IFERROR(IF(SEARCH("SE",C213,1),_xlfn.IFNA(VLOOKUP(CONCATENATE(A213,"SE"),'ALL Conditions'!A:E,5,FALSE),"G")),"R")</f>
        <v>R</v>
      </c>
    </row>
    <row r="214" spans="1:30">
      <c r="A214" s="17" t="s">
        <v>771</v>
      </c>
      <c r="B214" s="16" t="s">
        <v>772</v>
      </c>
      <c r="C214" t="s">
        <v>768</v>
      </c>
      <c r="D214" s="9" t="str">
        <f>VLOOKUP(LEN(A214),'Restriction length-level'!A:B,2,FALSE)</f>
        <v>Chapter</v>
      </c>
      <c r="E214" s="8" t="str">
        <f>IFERROR(IF(SEARCH("AT",C214,1),_xlfn.IFNA(VLOOKUP(CONCATENATE(A214,"AT"),'ALL Conditions'!A:E,5,FALSE),"G")),"R")</f>
        <v>R</v>
      </c>
      <c r="F214" s="8" t="str">
        <f>IFERROR(IF(SEARCH("BE",C214,1),_xlfn.IFNA(VLOOKUP(CONCATENATE(A214,"BE"),'ALL Conditions'!A:E,5,FALSE),"G")),"R")</f>
        <v>R</v>
      </c>
      <c r="G214" s="8" t="str">
        <f>IFERROR(IF(SEARCH("BG",C214,1),_xlfn.IFNA(VLOOKUP(CONCATENATE(A214,"BG"),'ALL Conditions'!A:E,5,FALSE),"G")),"R")</f>
        <v>R</v>
      </c>
      <c r="H214" s="8" t="str">
        <f>IFERROR(IF(SEARCH("HR",C214,1),_xlfn.IFNA(VLOOKUP(CONCATENATE(A214,"HR"),'ALL Conditions'!A:E,5,FALSE),"G")),"R")</f>
        <v>R</v>
      </c>
      <c r="I214" s="8" t="str">
        <f>IFERROR(IF(SEARCH("CZ",C214,1),_xlfn.IFNA(VLOOKUP(CONCATENATE(A214,"CZ"),'ALL Conditions'!A:E,5,FALSE),"G")),"R")</f>
        <v>R</v>
      </c>
      <c r="J214" s="8" t="str">
        <f>IFERROR(IF(SEARCH("DK",C214,1),_xlfn.IFNA(VLOOKUP(CONCATENATE(A214,"DK"),'ALL Conditions'!A:E,5,FALSE),"G")),"R")</f>
        <v>R</v>
      </c>
      <c r="K214" s="8" t="str">
        <f>IFERROR(IF(SEARCH("EE",C214,1),_xlfn.IFNA(VLOOKUP(CONCATENATE(A214,"EE"),'ALL Conditions'!A:E,5,FALSE),"G")),"R")</f>
        <v>C</v>
      </c>
      <c r="L214" s="8" t="str">
        <f>IFERROR(IF(SEARCH("FI",C214,1),_xlfn.IFNA(VLOOKUP(CONCATENATE(A214,"FI"),'ALL Conditions'!A:E,5,FALSE),"G")),"R")</f>
        <v>R</v>
      </c>
      <c r="M214" s="8" t="str">
        <f>IFERROR(IF(SEARCH("FR",C214,1),_xlfn.IFNA(VLOOKUP(CONCATENATE(A214,"FR"),'ALL Conditions'!A:E,5,FALSE),"G")),"R")</f>
        <v>R</v>
      </c>
      <c r="N214" s="8" t="str">
        <f>IFERROR(IF(SEARCH("DE",C214,1),_xlfn.IFNA(VLOOKUP(CONCATENATE(A214,"DE"),'ALL Conditions'!A:E,5,FALSE),"G")),"R")</f>
        <v>R</v>
      </c>
      <c r="O214" s="8" t="str">
        <f>IFERROR(IF(SEARCH("GR",C214,1),_xlfn.IFNA(VLOOKUP(CONCATENATE(A214,"GR"),'ALL Conditions'!A:E,5,FALSE),"G")),"R")</f>
        <v>R</v>
      </c>
      <c r="P214" s="8" t="str">
        <f>IFERROR(IF(SEARCH("HU",C214,1),_xlfn.IFNA(VLOOKUP(CONCATENATE(A214,"HU"),'ALL Conditions'!A:E,5,FALSE),"G")),"R")</f>
        <v>R</v>
      </c>
      <c r="Q214" s="8" t="str">
        <f>IFERROR(IF(SEARCH("IE",C214,1),_xlfn.IFNA(VLOOKUP(CONCATENATE(A214,"IE"),'ALL Conditions'!A:E,5,FALSE),"G")),"R")</f>
        <v>R</v>
      </c>
      <c r="R214" s="8" t="str">
        <f>IFERROR(IF(SEARCH("IT",C214,1),_xlfn.IFNA(VLOOKUP(CONCATENATE(A214,"IT"),'ALL Conditions'!A:E,5,FALSE),"G")),"R")</f>
        <v>R</v>
      </c>
      <c r="S214" s="8" t="str">
        <f>IFERROR(IF(SEARCH("LV",C214,1),_xlfn.IFNA(VLOOKUP(CONCATENATE(A214,"LV"),'ALL Conditions'!A:E,5,FALSE),"G")),"R")</f>
        <v>C</v>
      </c>
      <c r="T214" s="8" t="str">
        <f>IFERROR(IF(SEARCH("LT",C214,1),_xlfn.IFNA(VLOOKUP(CONCATENATE(A214,"LT"),'ALL Conditions'!A:E,5,FALSE),"G")),"R")</f>
        <v>C</v>
      </c>
      <c r="U214" s="8" t="str">
        <f>IFERROR(IF(SEARCH("LU",C214,1),_xlfn.IFNA(VLOOKUP(CONCATENATE(A214,"LU"),'ALL Conditions'!A:E,5,FALSE),"G")),"R")</f>
        <v>R</v>
      </c>
      <c r="V214" s="8" t="str">
        <f>IFERROR(IF(SEARCH("MT",C214,1),_xlfn.IFNA(VLOOKUP(CONCATENATE(A214,"MT"),'ALL Conditions'!A:E,5,FALSE),"G")),"R")</f>
        <v>R</v>
      </c>
      <c r="W214" s="8" t="str">
        <f>IFERROR(IF(SEARCH("NL",C214,1),_xlfn.IFNA(VLOOKUP(CONCATENATE(A214,"NL"),'ALL Conditions'!A:E,5,FALSE),"G")),"R")</f>
        <v>R</v>
      </c>
      <c r="X214" s="8" t="str">
        <f>IFERROR(IF(SEARCH("PL",C214,1),_xlfn.IFNA(VLOOKUP(CONCATENATE(A214,"PL"),'ALL Conditions'!A:E,5,FALSE),"G")),"R")</f>
        <v>C</v>
      </c>
      <c r="Y214" s="8" t="str">
        <f>IFERROR(IF(SEARCH("PT",C214,1),_xlfn.IFNA(VLOOKUP(CONCATENATE(A214,"PT"),'ALL Conditions'!A:E,5,FALSE),"G")),"R")</f>
        <v>R</v>
      </c>
      <c r="Z214" s="8" t="str">
        <f>IFERROR(IF(SEARCH("RO",C214,1),_xlfn.IFNA(VLOOKUP(CONCATENATE(A214,"RO"),'ALL Conditions'!A:E,5,FALSE),"G")),"R")</f>
        <v>R</v>
      </c>
      <c r="AA214" s="8" t="str">
        <f>IFERROR(IF(SEARCH("SK",C214,1),_xlfn.IFNA(VLOOKUP(CONCATENATE(A214,"SK"),'ALL Conditions'!A:E,5,FALSE),"G")),"R")</f>
        <v>R</v>
      </c>
      <c r="AB214" s="8" t="str">
        <f>IFERROR(IF(SEARCH("SI",C214,1),_xlfn.IFNA(VLOOKUP(CONCATENATE(A214,"SI"),'ALL Conditions'!A:E,5,FALSE),"G")),"R")</f>
        <v>R</v>
      </c>
      <c r="AC214" s="8" t="str">
        <f>IFERROR(IF(SEARCH("ES",C214,1),_xlfn.IFNA(VLOOKUP(CONCATENATE(A214,"ES"),'ALL Conditions'!A:E,5,FALSE),"G")),"R")</f>
        <v>R</v>
      </c>
      <c r="AD214" s="8" t="str">
        <f>IFERROR(IF(SEARCH("SE",C214,1),_xlfn.IFNA(VLOOKUP(CONCATENATE(A214,"SE"),'ALL Conditions'!A:E,5,FALSE),"G")),"R")</f>
        <v>R</v>
      </c>
    </row>
    <row r="215" spans="1:30">
      <c r="A215" s="17" t="s">
        <v>773</v>
      </c>
      <c r="B215" s="16" t="s">
        <v>774</v>
      </c>
      <c r="C215" t="s">
        <v>768</v>
      </c>
      <c r="D215" s="9" t="str">
        <f>VLOOKUP(LEN(A215),'Restriction length-level'!A:B,2,FALSE)</f>
        <v>Commodity Code</v>
      </c>
      <c r="E215" s="8" t="str">
        <f>IFERROR(IF(SEARCH("AT",C215,1),_xlfn.IFNA(VLOOKUP(CONCATENATE(A215,"AT"),'ALL Conditions'!A:E,5,FALSE),"G")),"R")</f>
        <v>R</v>
      </c>
      <c r="F215" s="8" t="str">
        <f>IFERROR(IF(SEARCH("BE",C215,1),_xlfn.IFNA(VLOOKUP(CONCATENATE(A215,"BE"),'ALL Conditions'!A:E,5,FALSE),"G")),"R")</f>
        <v>R</v>
      </c>
      <c r="G215" s="8" t="str">
        <f>IFERROR(IF(SEARCH("BG",C215,1),_xlfn.IFNA(VLOOKUP(CONCATENATE(A215,"BG"),'ALL Conditions'!A:E,5,FALSE),"G")),"R")</f>
        <v>R</v>
      </c>
      <c r="H215" s="8" t="str">
        <f>IFERROR(IF(SEARCH("HR",C215,1),_xlfn.IFNA(VLOOKUP(CONCATENATE(A215,"HR"),'ALL Conditions'!A:E,5,FALSE),"G")),"R")</f>
        <v>R</v>
      </c>
      <c r="I215" s="8" t="str">
        <f>IFERROR(IF(SEARCH("CZ",C215,1),_xlfn.IFNA(VLOOKUP(CONCATENATE(A215,"CZ"),'ALL Conditions'!A:E,5,FALSE),"G")),"R")</f>
        <v>R</v>
      </c>
      <c r="J215" s="8" t="str">
        <f>IFERROR(IF(SEARCH("DK",C215,1),_xlfn.IFNA(VLOOKUP(CONCATENATE(A215,"DK"),'ALL Conditions'!A:E,5,FALSE),"G")),"R")</f>
        <v>R</v>
      </c>
      <c r="K215" s="8" t="str">
        <f>IFERROR(IF(SEARCH("EE",C215,1),_xlfn.IFNA(VLOOKUP(CONCATENATE(A215,"EE"),'ALL Conditions'!A:E,5,FALSE),"G")),"R")</f>
        <v>C</v>
      </c>
      <c r="L215" s="8" t="str">
        <f>IFERROR(IF(SEARCH("FI",C215,1),_xlfn.IFNA(VLOOKUP(CONCATENATE(A215,"FI"),'ALL Conditions'!A:E,5,FALSE),"G")),"R")</f>
        <v>R</v>
      </c>
      <c r="M215" s="8" t="str">
        <f>IFERROR(IF(SEARCH("FR",C215,1),_xlfn.IFNA(VLOOKUP(CONCATENATE(A215,"FR"),'ALL Conditions'!A:E,5,FALSE),"G")),"R")</f>
        <v>R</v>
      </c>
      <c r="N215" s="8" t="str">
        <f>IFERROR(IF(SEARCH("DE",C215,1),_xlfn.IFNA(VLOOKUP(CONCATENATE(A215,"DE"),'ALL Conditions'!A:E,5,FALSE),"G")),"R")</f>
        <v>R</v>
      </c>
      <c r="O215" s="8" t="str">
        <f>IFERROR(IF(SEARCH("GR",C215,1),_xlfn.IFNA(VLOOKUP(CONCATENATE(A215,"GR"),'ALL Conditions'!A:E,5,FALSE),"G")),"R")</f>
        <v>R</v>
      </c>
      <c r="P215" s="8" t="str">
        <f>IFERROR(IF(SEARCH("HU",C215,1),_xlfn.IFNA(VLOOKUP(CONCATENATE(A215,"HU"),'ALL Conditions'!A:E,5,FALSE),"G")),"R")</f>
        <v>R</v>
      </c>
      <c r="Q215" s="8" t="str">
        <f>IFERROR(IF(SEARCH("IE",C215,1),_xlfn.IFNA(VLOOKUP(CONCATENATE(A215,"IE"),'ALL Conditions'!A:E,5,FALSE),"G")),"R")</f>
        <v>R</v>
      </c>
      <c r="R215" s="8" t="str">
        <f>IFERROR(IF(SEARCH("IT",C215,1),_xlfn.IFNA(VLOOKUP(CONCATENATE(A215,"IT"),'ALL Conditions'!A:E,5,FALSE),"G")),"R")</f>
        <v>R</v>
      </c>
      <c r="S215" s="8" t="str">
        <f>IFERROR(IF(SEARCH("LV",C215,1),_xlfn.IFNA(VLOOKUP(CONCATENATE(A215,"LV"),'ALL Conditions'!A:E,5,FALSE),"G")),"R")</f>
        <v>C</v>
      </c>
      <c r="T215" s="8" t="str">
        <f>IFERROR(IF(SEARCH("LT",C215,1),_xlfn.IFNA(VLOOKUP(CONCATENATE(A215,"LT"),'ALL Conditions'!A:E,5,FALSE),"G")),"R")</f>
        <v>C</v>
      </c>
      <c r="U215" s="8" t="str">
        <f>IFERROR(IF(SEARCH("LU",C215,1),_xlfn.IFNA(VLOOKUP(CONCATENATE(A215,"LU"),'ALL Conditions'!A:E,5,FALSE),"G")),"R")</f>
        <v>R</v>
      </c>
      <c r="V215" s="8" t="str">
        <f>IFERROR(IF(SEARCH("MT",C215,1),_xlfn.IFNA(VLOOKUP(CONCATENATE(A215,"MT"),'ALL Conditions'!A:E,5,FALSE),"G")),"R")</f>
        <v>R</v>
      </c>
      <c r="W215" s="8" t="str">
        <f>IFERROR(IF(SEARCH("NL",C215,1),_xlfn.IFNA(VLOOKUP(CONCATENATE(A215,"NL"),'ALL Conditions'!A:E,5,FALSE),"G")),"R")</f>
        <v>R</v>
      </c>
      <c r="X215" s="8" t="str">
        <f>IFERROR(IF(SEARCH("PL",C215,1),_xlfn.IFNA(VLOOKUP(CONCATENATE(A215,"PL"),'ALL Conditions'!A:E,5,FALSE),"G")),"R")</f>
        <v>C</v>
      </c>
      <c r="Y215" s="8" t="str">
        <f>IFERROR(IF(SEARCH("PT",C215,1),_xlfn.IFNA(VLOOKUP(CONCATENATE(A215,"PT"),'ALL Conditions'!A:E,5,FALSE),"G")),"R")</f>
        <v>R</v>
      </c>
      <c r="Z215" s="8" t="str">
        <f>IFERROR(IF(SEARCH("RO",C215,1),_xlfn.IFNA(VLOOKUP(CONCATENATE(A215,"RO"),'ALL Conditions'!A:E,5,FALSE),"G")),"R")</f>
        <v>R</v>
      </c>
      <c r="AA215" s="8" t="str">
        <f>IFERROR(IF(SEARCH("SK",C215,1),_xlfn.IFNA(VLOOKUP(CONCATENATE(A215,"SK"),'ALL Conditions'!A:E,5,FALSE),"G")),"R")</f>
        <v>R</v>
      </c>
      <c r="AB215" s="8" t="str">
        <f>IFERROR(IF(SEARCH("SI",C215,1),_xlfn.IFNA(VLOOKUP(CONCATENATE(A215,"SI"),'ALL Conditions'!A:E,5,FALSE),"G")),"R")</f>
        <v>R</v>
      </c>
      <c r="AC215" s="8" t="str">
        <f>IFERROR(IF(SEARCH("ES",C215,1),_xlfn.IFNA(VLOOKUP(CONCATENATE(A215,"ES"),'ALL Conditions'!A:E,5,FALSE),"G")),"R")</f>
        <v>R</v>
      </c>
      <c r="AD215" s="8" t="str">
        <f>IFERROR(IF(SEARCH("SE",C215,1),_xlfn.IFNA(VLOOKUP(CONCATENATE(A215,"SE"),'ALL Conditions'!A:E,5,FALSE),"G")),"R")</f>
        <v>R</v>
      </c>
    </row>
    <row r="216" spans="1:30">
      <c r="A216" t="s">
        <v>504</v>
      </c>
      <c r="B216" t="s">
        <v>505</v>
      </c>
      <c r="D216" s="9" t="str">
        <f>VLOOKUP(LEN(A216),'Restriction length-level'!A:B,2,FALSE)</f>
        <v>Heading</v>
      </c>
      <c r="E216" s="8" t="str">
        <f>IFERROR(IF(SEARCH("AT",C216,1),_xlfn.IFNA(VLOOKUP(CONCATENATE(A216,"AT"),'ALL Conditions'!A:E,5,FALSE),"G")),"R")</f>
        <v>R</v>
      </c>
      <c r="F216" s="8" t="str">
        <f>IFERROR(IF(SEARCH("BE",C216,1),_xlfn.IFNA(VLOOKUP(CONCATENATE(A216,"BE"),'ALL Conditions'!A:E,5,FALSE),"G")),"R")</f>
        <v>R</v>
      </c>
      <c r="G216" s="8" t="str">
        <f>IFERROR(IF(SEARCH("BG",C216,1),_xlfn.IFNA(VLOOKUP(CONCATENATE(A216,"BG"),'ALL Conditions'!A:E,5,FALSE),"G")),"R")</f>
        <v>R</v>
      </c>
      <c r="H216" s="8" t="str">
        <f>IFERROR(IF(SEARCH("HR",C216,1),_xlfn.IFNA(VLOOKUP(CONCATENATE(A216,"HR"),'ALL Conditions'!A:E,5,FALSE),"G")),"R")</f>
        <v>R</v>
      </c>
      <c r="I216" s="8" t="str">
        <f>IFERROR(IF(SEARCH("CZ",C216,1),_xlfn.IFNA(VLOOKUP(CONCATENATE(A216,"CZ"),'ALL Conditions'!A:E,5,FALSE),"G")),"R")</f>
        <v>R</v>
      </c>
      <c r="J216" s="8" t="str">
        <f>IFERROR(IF(SEARCH("DK",C216,1),_xlfn.IFNA(VLOOKUP(CONCATENATE(A216,"DK"),'ALL Conditions'!A:E,5,FALSE),"G")),"R")</f>
        <v>R</v>
      </c>
      <c r="K216" s="8" t="str">
        <f>IFERROR(IF(SEARCH("EE",C216,1),_xlfn.IFNA(VLOOKUP(CONCATENATE(A216,"EE"),'ALL Conditions'!A:E,5,FALSE),"G")),"R")</f>
        <v>R</v>
      </c>
      <c r="L216" s="8" t="str">
        <f>IFERROR(IF(SEARCH("FI",C216,1),_xlfn.IFNA(VLOOKUP(CONCATENATE(A216,"FI"),'ALL Conditions'!A:E,5,FALSE),"G")),"R")</f>
        <v>R</v>
      </c>
      <c r="M216" s="8" t="str">
        <f>IFERROR(IF(SEARCH("FR",C216,1),_xlfn.IFNA(VLOOKUP(CONCATENATE(A216,"FR"),'ALL Conditions'!A:E,5,FALSE),"G")),"R")</f>
        <v>R</v>
      </c>
      <c r="N216" s="8" t="str">
        <f>IFERROR(IF(SEARCH("DE",C216,1),_xlfn.IFNA(VLOOKUP(CONCATENATE(A216,"DE"),'ALL Conditions'!A:E,5,FALSE),"G")),"R")</f>
        <v>R</v>
      </c>
      <c r="O216" s="8" t="str">
        <f>IFERROR(IF(SEARCH("GR",C216,1),_xlfn.IFNA(VLOOKUP(CONCATENATE(A216,"GR"),'ALL Conditions'!A:E,5,FALSE),"G")),"R")</f>
        <v>R</v>
      </c>
      <c r="P216" s="8" t="str">
        <f>IFERROR(IF(SEARCH("HU",C216,1),_xlfn.IFNA(VLOOKUP(CONCATENATE(A216,"HU"),'ALL Conditions'!A:E,5,FALSE),"G")),"R")</f>
        <v>R</v>
      </c>
      <c r="Q216" s="8" t="str">
        <f>IFERROR(IF(SEARCH("IE",C216,1),_xlfn.IFNA(VLOOKUP(CONCATENATE(A216,"IE"),'ALL Conditions'!A:E,5,FALSE),"G")),"R")</f>
        <v>R</v>
      </c>
      <c r="R216" s="8" t="str">
        <f>IFERROR(IF(SEARCH("IT",C216,1),_xlfn.IFNA(VLOOKUP(CONCATENATE(A216,"IT"),'ALL Conditions'!A:E,5,FALSE),"G")),"R")</f>
        <v>R</v>
      </c>
      <c r="S216" s="8" t="str">
        <f>IFERROR(IF(SEARCH("LV",C216,1),_xlfn.IFNA(VLOOKUP(CONCATENATE(A216,"LV"),'ALL Conditions'!A:E,5,FALSE),"G")),"R")</f>
        <v>R</v>
      </c>
      <c r="T216" s="8" t="str">
        <f>IFERROR(IF(SEARCH("LT",C216,1),_xlfn.IFNA(VLOOKUP(CONCATENATE(A216,"LT"),'ALL Conditions'!A:E,5,FALSE),"G")),"R")</f>
        <v>R</v>
      </c>
      <c r="U216" s="8" t="str">
        <f>IFERROR(IF(SEARCH("LU",C216,1),_xlfn.IFNA(VLOOKUP(CONCATENATE(A216,"LU"),'ALL Conditions'!A:E,5,FALSE),"G")),"R")</f>
        <v>R</v>
      </c>
      <c r="V216" s="8" t="str">
        <f>IFERROR(IF(SEARCH("MT",C216,1),_xlfn.IFNA(VLOOKUP(CONCATENATE(A216,"MT"),'ALL Conditions'!A:E,5,FALSE),"G")),"R")</f>
        <v>R</v>
      </c>
      <c r="W216" s="8" t="str">
        <f>IFERROR(IF(SEARCH("NL",C216,1),_xlfn.IFNA(VLOOKUP(CONCATENATE(A216,"NL"),'ALL Conditions'!A:E,5,FALSE),"G")),"R")</f>
        <v>R</v>
      </c>
      <c r="X216" s="8" t="str">
        <f>IFERROR(IF(SEARCH("PL",C216,1),_xlfn.IFNA(VLOOKUP(CONCATENATE(A216,"PL"),'ALL Conditions'!A:E,5,FALSE),"G")),"R")</f>
        <v>R</v>
      </c>
      <c r="Y216" s="8" t="str">
        <f>IFERROR(IF(SEARCH("PT",C216,1),_xlfn.IFNA(VLOOKUP(CONCATENATE(A216,"PT"),'ALL Conditions'!A:E,5,FALSE),"G")),"R")</f>
        <v>R</v>
      </c>
      <c r="Z216" s="8" t="str">
        <f>IFERROR(IF(SEARCH("RO",C216,1),_xlfn.IFNA(VLOOKUP(CONCATENATE(A216,"RO"),'ALL Conditions'!A:E,5,FALSE),"G")),"R")</f>
        <v>R</v>
      </c>
      <c r="AA216" s="8" t="str">
        <f>IFERROR(IF(SEARCH("SK",C216,1),_xlfn.IFNA(VLOOKUP(CONCATENATE(A216,"SK"),'ALL Conditions'!A:E,5,FALSE),"G")),"R")</f>
        <v>R</v>
      </c>
      <c r="AB216" s="8" t="str">
        <f>IFERROR(IF(SEARCH("SI",C216,1),_xlfn.IFNA(VLOOKUP(CONCATENATE(A216,"SI"),'ALL Conditions'!A:E,5,FALSE),"G")),"R")</f>
        <v>R</v>
      </c>
      <c r="AC216" s="8" t="str">
        <f>IFERROR(IF(SEARCH("ES",C216,1),_xlfn.IFNA(VLOOKUP(CONCATENATE(A216,"ES"),'ALL Conditions'!A:E,5,FALSE),"G")),"R")</f>
        <v>R</v>
      </c>
      <c r="AD216" s="8" t="str">
        <f>IFERROR(IF(SEARCH("SE",C216,1),_xlfn.IFNA(VLOOKUP(CONCATENATE(A216,"SE"),'ALL Conditions'!A:E,5,FALSE),"G")),"R")</f>
        <v>R</v>
      </c>
    </row>
    <row r="217" spans="1:30">
      <c r="A217" t="s">
        <v>506</v>
      </c>
      <c r="B217" t="s">
        <v>507</v>
      </c>
      <c r="C217" t="s">
        <v>445</v>
      </c>
      <c r="D217" s="9" t="str">
        <f>VLOOKUP(LEN(A217),'Restriction length-level'!A:B,2,FALSE)</f>
        <v>Heading</v>
      </c>
      <c r="E217" s="8" t="str">
        <f>IFERROR(IF(SEARCH("AT",C217,1),_xlfn.IFNA(VLOOKUP(CONCATENATE(A217,"AT"),'ALL Conditions'!A:E,5,FALSE),"G")),"R")</f>
        <v>G</v>
      </c>
      <c r="F217" s="8" t="str">
        <f>IFERROR(IF(SEARCH("BE",C217,1),_xlfn.IFNA(VLOOKUP(CONCATENATE(A217,"BE"),'ALL Conditions'!A:E,5,FALSE),"G")),"R")</f>
        <v>G</v>
      </c>
      <c r="G217" s="8" t="str">
        <f>IFERROR(IF(SEARCH("BG",C217,1),_xlfn.IFNA(VLOOKUP(CONCATENATE(A217,"BG"),'ALL Conditions'!A:E,5,FALSE),"G")),"R")</f>
        <v>G</v>
      </c>
      <c r="H217" s="8" t="str">
        <f>IFERROR(IF(SEARCH("HR",C217,1),_xlfn.IFNA(VLOOKUP(CONCATENATE(A217,"HR"),'ALL Conditions'!A:E,5,FALSE),"G")),"R")</f>
        <v>G</v>
      </c>
      <c r="I217" s="8" t="str">
        <f>IFERROR(IF(SEARCH("CZ",C217,1),_xlfn.IFNA(VLOOKUP(CONCATENATE(A217,"CZ"),'ALL Conditions'!A:E,5,FALSE),"G")),"R")</f>
        <v>G</v>
      </c>
      <c r="J217" s="8" t="str">
        <f>IFERROR(IF(SEARCH("DK",C217,1),_xlfn.IFNA(VLOOKUP(CONCATENATE(A217,"DK"),'ALL Conditions'!A:E,5,FALSE),"G")),"R")</f>
        <v>G</v>
      </c>
      <c r="K217" s="8" t="str">
        <f>IFERROR(IF(SEARCH("EE",C217,1),_xlfn.IFNA(VLOOKUP(CONCATENATE(A217,"EE"),'ALL Conditions'!A:E,5,FALSE),"G")),"R")</f>
        <v>G</v>
      </c>
      <c r="L217" s="8" t="str">
        <f>IFERROR(IF(SEARCH("FI",C217,1),_xlfn.IFNA(VLOOKUP(CONCATENATE(A217,"FI"),'ALL Conditions'!A:E,5,FALSE),"G")),"R")</f>
        <v>G</v>
      </c>
      <c r="M217" s="8" t="str">
        <f>IFERROR(IF(SEARCH("FR",C217,1),_xlfn.IFNA(VLOOKUP(CONCATENATE(A217,"FR"),'ALL Conditions'!A:E,5,FALSE),"G")),"R")</f>
        <v>G</v>
      </c>
      <c r="N217" s="8" t="str">
        <f>IFERROR(IF(SEARCH("DE",C217,1),_xlfn.IFNA(VLOOKUP(CONCATENATE(A217,"DE"),'ALL Conditions'!A:E,5,FALSE),"G")),"R")</f>
        <v>G</v>
      </c>
      <c r="O217" s="8" t="str">
        <f>IFERROR(IF(SEARCH("GR",C217,1),_xlfn.IFNA(VLOOKUP(CONCATENATE(A217,"GR"),'ALL Conditions'!A:E,5,FALSE),"G")),"R")</f>
        <v>G</v>
      </c>
      <c r="P217" s="8" t="str">
        <f>IFERROR(IF(SEARCH("HU",C217,1),_xlfn.IFNA(VLOOKUP(CONCATENATE(A217,"HU"),'ALL Conditions'!A:E,5,FALSE),"G")),"R")</f>
        <v>G</v>
      </c>
      <c r="Q217" s="8" t="str">
        <f>IFERROR(IF(SEARCH("IE",C217,1),_xlfn.IFNA(VLOOKUP(CONCATENATE(A217,"IE"),'ALL Conditions'!A:E,5,FALSE),"G")),"R")</f>
        <v>G</v>
      </c>
      <c r="R217" s="8" t="str">
        <f>IFERROR(IF(SEARCH("IT",C217,1),_xlfn.IFNA(VLOOKUP(CONCATENATE(A217,"IT"),'ALL Conditions'!A:E,5,FALSE),"G")),"R")</f>
        <v>G</v>
      </c>
      <c r="S217" s="8" t="str">
        <f>IFERROR(IF(SEARCH("LV",C217,1),_xlfn.IFNA(VLOOKUP(CONCATENATE(A217,"LV"),'ALL Conditions'!A:E,5,FALSE),"G")),"R")</f>
        <v>G</v>
      </c>
      <c r="T217" s="8" t="str">
        <f>IFERROR(IF(SEARCH("LT",C217,1),_xlfn.IFNA(VLOOKUP(CONCATENATE(A217,"LT"),'ALL Conditions'!A:E,5,FALSE),"G")),"R")</f>
        <v>G</v>
      </c>
      <c r="U217" s="8" t="str">
        <f>IFERROR(IF(SEARCH("LU",C217,1),_xlfn.IFNA(VLOOKUP(CONCATENATE(A217,"LU"),'ALL Conditions'!A:E,5,FALSE),"G")),"R")</f>
        <v>G</v>
      </c>
      <c r="V217" s="8" t="str">
        <f>IFERROR(IF(SEARCH("MT",C217,1),_xlfn.IFNA(VLOOKUP(CONCATENATE(A217,"MT"),'ALL Conditions'!A:E,5,FALSE),"G")),"R")</f>
        <v>G</v>
      </c>
      <c r="W217" s="8" t="str">
        <f>IFERROR(IF(SEARCH("NL",C217,1),_xlfn.IFNA(VLOOKUP(CONCATENATE(A217,"NL"),'ALL Conditions'!A:E,5,FALSE),"G")),"R")</f>
        <v>G</v>
      </c>
      <c r="X217" s="8" t="str">
        <f>IFERROR(IF(SEARCH("PL",C217,1),_xlfn.IFNA(VLOOKUP(CONCATENATE(A217,"PL"),'ALL Conditions'!A:E,5,FALSE),"G")),"R")</f>
        <v>R</v>
      </c>
      <c r="Y217" s="8" t="str">
        <f>IFERROR(IF(SEARCH("PT",C217,1),_xlfn.IFNA(VLOOKUP(CONCATENATE(A217,"PT"),'ALL Conditions'!A:E,5,FALSE),"G")),"R")</f>
        <v>G</v>
      </c>
      <c r="Z217" s="8" t="str">
        <f>IFERROR(IF(SEARCH("RO",C217,1),_xlfn.IFNA(VLOOKUP(CONCATENATE(A217,"RO"),'ALL Conditions'!A:E,5,FALSE),"G")),"R")</f>
        <v>G</v>
      </c>
      <c r="AA217" s="8" t="str">
        <f>IFERROR(IF(SEARCH("SK",C217,1),_xlfn.IFNA(VLOOKUP(CONCATENATE(A217,"SK"),'ALL Conditions'!A:E,5,FALSE),"G")),"R")</f>
        <v>G</v>
      </c>
      <c r="AB217" s="8" t="str">
        <f>IFERROR(IF(SEARCH("SI",C217,1),_xlfn.IFNA(VLOOKUP(CONCATENATE(A217,"SI"),'ALL Conditions'!A:E,5,FALSE),"G")),"R")</f>
        <v>G</v>
      </c>
      <c r="AC217" s="8" t="str">
        <f>IFERROR(IF(SEARCH("ES",C217,1),_xlfn.IFNA(VLOOKUP(CONCATENATE(A217,"ES"),'ALL Conditions'!A:E,5,FALSE),"G")),"R")</f>
        <v>G</v>
      </c>
      <c r="AD217" s="8" t="str">
        <f>IFERROR(IF(SEARCH("SE",C217,1),_xlfn.IFNA(VLOOKUP(CONCATENATE(A217,"SE"),'ALL Conditions'!A:E,5,FALSE),"G")),"R")</f>
        <v>G</v>
      </c>
    </row>
    <row r="218" spans="1:30">
      <c r="A218" t="s">
        <v>508</v>
      </c>
      <c r="B218" t="s">
        <v>509</v>
      </c>
      <c r="C218" t="s">
        <v>445</v>
      </c>
      <c r="D218" s="9" t="str">
        <f>VLOOKUP(LEN(A218),'Restriction length-level'!A:B,2,FALSE)</f>
        <v>Heading</v>
      </c>
      <c r="E218" s="8" t="str">
        <f>IFERROR(IF(SEARCH("AT",C218,1),_xlfn.IFNA(VLOOKUP(CONCATENATE(A218,"AT"),'ALL Conditions'!A:E,5,FALSE),"G")),"R")</f>
        <v>G</v>
      </c>
      <c r="F218" s="8" t="str">
        <f>IFERROR(IF(SEARCH("BE",C218,1),_xlfn.IFNA(VLOOKUP(CONCATENATE(A218,"BE"),'ALL Conditions'!A:E,5,FALSE),"G")),"R")</f>
        <v>G</v>
      </c>
      <c r="G218" s="8" t="str">
        <f>IFERROR(IF(SEARCH("BG",C218,1),_xlfn.IFNA(VLOOKUP(CONCATENATE(A218,"BG"),'ALL Conditions'!A:E,5,FALSE),"G")),"R")</f>
        <v>G</v>
      </c>
      <c r="H218" s="8" t="str">
        <f>IFERROR(IF(SEARCH("HR",C218,1),_xlfn.IFNA(VLOOKUP(CONCATENATE(A218,"HR"),'ALL Conditions'!A:E,5,FALSE),"G")),"R")</f>
        <v>G</v>
      </c>
      <c r="I218" s="8" t="str">
        <f>IFERROR(IF(SEARCH("CZ",C218,1),_xlfn.IFNA(VLOOKUP(CONCATENATE(A218,"CZ"),'ALL Conditions'!A:E,5,FALSE),"G")),"R")</f>
        <v>G</v>
      </c>
      <c r="J218" s="8" t="str">
        <f>IFERROR(IF(SEARCH("DK",C218,1),_xlfn.IFNA(VLOOKUP(CONCATENATE(A218,"DK"),'ALL Conditions'!A:E,5,FALSE),"G")),"R")</f>
        <v>G</v>
      </c>
      <c r="K218" s="8" t="str">
        <f>IFERROR(IF(SEARCH("EE",C218,1),_xlfn.IFNA(VLOOKUP(CONCATENATE(A218,"EE"),'ALL Conditions'!A:E,5,FALSE),"G")),"R")</f>
        <v>G</v>
      </c>
      <c r="L218" s="8" t="str">
        <f>IFERROR(IF(SEARCH("FI",C218,1),_xlfn.IFNA(VLOOKUP(CONCATENATE(A218,"FI"),'ALL Conditions'!A:E,5,FALSE),"G")),"R")</f>
        <v>G</v>
      </c>
      <c r="M218" s="8" t="str">
        <f>IFERROR(IF(SEARCH("FR",C218,1),_xlfn.IFNA(VLOOKUP(CONCATENATE(A218,"FR"),'ALL Conditions'!A:E,5,FALSE),"G")),"R")</f>
        <v>G</v>
      </c>
      <c r="N218" s="8" t="str">
        <f>IFERROR(IF(SEARCH("DE",C218,1),_xlfn.IFNA(VLOOKUP(CONCATENATE(A218,"DE"),'ALL Conditions'!A:E,5,FALSE),"G")),"R")</f>
        <v>G</v>
      </c>
      <c r="O218" s="8" t="str">
        <f>IFERROR(IF(SEARCH("GR",C218,1),_xlfn.IFNA(VLOOKUP(CONCATENATE(A218,"GR"),'ALL Conditions'!A:E,5,FALSE),"G")),"R")</f>
        <v>G</v>
      </c>
      <c r="P218" s="8" t="str">
        <f>IFERROR(IF(SEARCH("HU",C218,1),_xlfn.IFNA(VLOOKUP(CONCATENATE(A218,"HU"),'ALL Conditions'!A:E,5,FALSE),"G")),"R")</f>
        <v>G</v>
      </c>
      <c r="Q218" s="8" t="str">
        <f>IFERROR(IF(SEARCH("IE",C218,1),_xlfn.IFNA(VLOOKUP(CONCATENATE(A218,"IE"),'ALL Conditions'!A:E,5,FALSE),"G")),"R")</f>
        <v>G</v>
      </c>
      <c r="R218" s="8" t="str">
        <f>IFERROR(IF(SEARCH("IT",C218,1),_xlfn.IFNA(VLOOKUP(CONCATENATE(A218,"IT"),'ALL Conditions'!A:E,5,FALSE),"G")),"R")</f>
        <v>G</v>
      </c>
      <c r="S218" s="8" t="str">
        <f>IFERROR(IF(SEARCH("LV",C218,1),_xlfn.IFNA(VLOOKUP(CONCATENATE(A218,"LV"),'ALL Conditions'!A:E,5,FALSE),"G")),"R")</f>
        <v>G</v>
      </c>
      <c r="T218" s="8" t="str">
        <f>IFERROR(IF(SEARCH("LT",C218,1),_xlfn.IFNA(VLOOKUP(CONCATENATE(A218,"LT"),'ALL Conditions'!A:E,5,FALSE),"G")),"R")</f>
        <v>G</v>
      </c>
      <c r="U218" s="8" t="str">
        <f>IFERROR(IF(SEARCH("LU",C218,1),_xlfn.IFNA(VLOOKUP(CONCATENATE(A218,"LU"),'ALL Conditions'!A:E,5,FALSE),"G")),"R")</f>
        <v>G</v>
      </c>
      <c r="V218" s="8" t="str">
        <f>IFERROR(IF(SEARCH("MT",C218,1),_xlfn.IFNA(VLOOKUP(CONCATENATE(A218,"MT"),'ALL Conditions'!A:E,5,FALSE),"G")),"R")</f>
        <v>G</v>
      </c>
      <c r="W218" s="8" t="str">
        <f>IFERROR(IF(SEARCH("NL",C218,1),_xlfn.IFNA(VLOOKUP(CONCATENATE(A218,"NL"),'ALL Conditions'!A:E,5,FALSE),"G")),"R")</f>
        <v>G</v>
      </c>
      <c r="X218" s="8" t="str">
        <f>IFERROR(IF(SEARCH("PL",C218,1),_xlfn.IFNA(VLOOKUP(CONCATENATE(A218,"PL"),'ALL Conditions'!A:E,5,FALSE),"G")),"R")</f>
        <v>R</v>
      </c>
      <c r="Y218" s="8" t="str">
        <f>IFERROR(IF(SEARCH("PT",C218,1),_xlfn.IFNA(VLOOKUP(CONCATENATE(A218,"PT"),'ALL Conditions'!A:E,5,FALSE),"G")),"R")</f>
        <v>G</v>
      </c>
      <c r="Z218" s="8" t="str">
        <f>IFERROR(IF(SEARCH("RO",C218,1),_xlfn.IFNA(VLOOKUP(CONCATENATE(A218,"RO"),'ALL Conditions'!A:E,5,FALSE),"G")),"R")</f>
        <v>G</v>
      </c>
      <c r="AA218" s="8" t="str">
        <f>IFERROR(IF(SEARCH("SK",C218,1),_xlfn.IFNA(VLOOKUP(CONCATENATE(A218,"SK"),'ALL Conditions'!A:E,5,FALSE),"G")),"R")</f>
        <v>G</v>
      </c>
      <c r="AB218" s="8" t="str">
        <f>IFERROR(IF(SEARCH("SI",C218,1),_xlfn.IFNA(VLOOKUP(CONCATENATE(A218,"SI"),'ALL Conditions'!A:E,5,FALSE),"G")),"R")</f>
        <v>G</v>
      </c>
      <c r="AC218" s="8" t="str">
        <f>IFERROR(IF(SEARCH("ES",C218,1),_xlfn.IFNA(VLOOKUP(CONCATENATE(A218,"ES"),'ALL Conditions'!A:E,5,FALSE),"G")),"R")</f>
        <v>G</v>
      </c>
      <c r="AD218" s="8" t="str">
        <f>IFERROR(IF(SEARCH("SE",C218,1),_xlfn.IFNA(VLOOKUP(CONCATENATE(A218,"SE"),'ALL Conditions'!A:E,5,FALSE),"G")),"R")</f>
        <v>G</v>
      </c>
    </row>
    <row r="219" spans="1:30">
      <c r="A219" t="s">
        <v>510</v>
      </c>
      <c r="B219" t="s">
        <v>511</v>
      </c>
      <c r="C219" t="s">
        <v>445</v>
      </c>
      <c r="D219" s="9" t="str">
        <f>VLOOKUP(LEN(A219),'Restriction length-level'!A:B,2,FALSE)</f>
        <v>Heading</v>
      </c>
      <c r="E219" s="8" t="str">
        <f>IFERROR(IF(SEARCH("AT",C219,1),_xlfn.IFNA(VLOOKUP(CONCATENATE(A219,"AT"),'ALL Conditions'!A:E,5,FALSE),"G")),"R")</f>
        <v>G</v>
      </c>
      <c r="F219" s="8" t="str">
        <f>IFERROR(IF(SEARCH("BE",C219,1),_xlfn.IFNA(VLOOKUP(CONCATENATE(A219,"BE"),'ALL Conditions'!A:E,5,FALSE),"G")),"R")</f>
        <v>G</v>
      </c>
      <c r="G219" s="8" t="str">
        <f>IFERROR(IF(SEARCH("BG",C219,1),_xlfn.IFNA(VLOOKUP(CONCATENATE(A219,"BG"),'ALL Conditions'!A:E,5,FALSE),"G")),"R")</f>
        <v>G</v>
      </c>
      <c r="H219" s="8" t="str">
        <f>IFERROR(IF(SEARCH("HR",C219,1),_xlfn.IFNA(VLOOKUP(CONCATENATE(A219,"HR"),'ALL Conditions'!A:E,5,FALSE),"G")),"R")</f>
        <v>G</v>
      </c>
      <c r="I219" s="8" t="str">
        <f>IFERROR(IF(SEARCH("CZ",C219,1),_xlfn.IFNA(VLOOKUP(CONCATENATE(A219,"CZ"),'ALL Conditions'!A:E,5,FALSE),"G")),"R")</f>
        <v>G</v>
      </c>
      <c r="J219" s="8" t="str">
        <f>IFERROR(IF(SEARCH("DK",C219,1),_xlfn.IFNA(VLOOKUP(CONCATENATE(A219,"DK"),'ALL Conditions'!A:E,5,FALSE),"G")),"R")</f>
        <v>G</v>
      </c>
      <c r="K219" s="8" t="str">
        <f>IFERROR(IF(SEARCH("EE",C219,1),_xlfn.IFNA(VLOOKUP(CONCATENATE(A219,"EE"),'ALL Conditions'!A:E,5,FALSE),"G")),"R")</f>
        <v>G</v>
      </c>
      <c r="L219" s="8" t="str">
        <f>IFERROR(IF(SEARCH("FI",C219,1),_xlfn.IFNA(VLOOKUP(CONCATENATE(A219,"FI"),'ALL Conditions'!A:E,5,FALSE),"G")),"R")</f>
        <v>G</v>
      </c>
      <c r="M219" s="8" t="str">
        <f>IFERROR(IF(SEARCH("FR",C219,1),_xlfn.IFNA(VLOOKUP(CONCATENATE(A219,"FR"),'ALL Conditions'!A:E,5,FALSE),"G")),"R")</f>
        <v>G</v>
      </c>
      <c r="N219" s="8" t="str">
        <f>IFERROR(IF(SEARCH("DE",C219,1),_xlfn.IFNA(VLOOKUP(CONCATENATE(A219,"DE"),'ALL Conditions'!A:E,5,FALSE),"G")),"R")</f>
        <v>G</v>
      </c>
      <c r="O219" s="8" t="str">
        <f>IFERROR(IF(SEARCH("GR",C219,1),_xlfn.IFNA(VLOOKUP(CONCATENATE(A219,"GR"),'ALL Conditions'!A:E,5,FALSE),"G")),"R")</f>
        <v>G</v>
      </c>
      <c r="P219" s="8" t="str">
        <f>IFERROR(IF(SEARCH("HU",C219,1),_xlfn.IFNA(VLOOKUP(CONCATENATE(A219,"HU"),'ALL Conditions'!A:E,5,FALSE),"G")),"R")</f>
        <v>G</v>
      </c>
      <c r="Q219" s="8" t="str">
        <f>IFERROR(IF(SEARCH("IE",C219,1),_xlfn.IFNA(VLOOKUP(CONCATENATE(A219,"IE"),'ALL Conditions'!A:E,5,FALSE),"G")),"R")</f>
        <v>G</v>
      </c>
      <c r="R219" s="8" t="str">
        <f>IFERROR(IF(SEARCH("IT",C219,1),_xlfn.IFNA(VLOOKUP(CONCATENATE(A219,"IT"),'ALL Conditions'!A:E,5,FALSE),"G")),"R")</f>
        <v>G</v>
      </c>
      <c r="S219" s="8" t="str">
        <f>IFERROR(IF(SEARCH("LV",C219,1),_xlfn.IFNA(VLOOKUP(CONCATENATE(A219,"LV"),'ALL Conditions'!A:E,5,FALSE),"G")),"R")</f>
        <v>G</v>
      </c>
      <c r="T219" s="8" t="str">
        <f>IFERROR(IF(SEARCH("LT",C219,1),_xlfn.IFNA(VLOOKUP(CONCATENATE(A219,"LT"),'ALL Conditions'!A:E,5,FALSE),"G")),"R")</f>
        <v>G</v>
      </c>
      <c r="U219" s="8" t="str">
        <f>IFERROR(IF(SEARCH("LU",C219,1),_xlfn.IFNA(VLOOKUP(CONCATENATE(A219,"LU"),'ALL Conditions'!A:E,5,FALSE),"G")),"R")</f>
        <v>G</v>
      </c>
      <c r="V219" s="8" t="str">
        <f>IFERROR(IF(SEARCH("MT",C219,1),_xlfn.IFNA(VLOOKUP(CONCATENATE(A219,"MT"),'ALL Conditions'!A:E,5,FALSE),"G")),"R")</f>
        <v>G</v>
      </c>
      <c r="W219" s="8" t="str">
        <f>IFERROR(IF(SEARCH("NL",C219,1),_xlfn.IFNA(VLOOKUP(CONCATENATE(A219,"NL"),'ALL Conditions'!A:E,5,FALSE),"G")),"R")</f>
        <v>G</v>
      </c>
      <c r="X219" s="8" t="str">
        <f>IFERROR(IF(SEARCH("PL",C219,1),_xlfn.IFNA(VLOOKUP(CONCATENATE(A219,"PL"),'ALL Conditions'!A:E,5,FALSE),"G")),"R")</f>
        <v>R</v>
      </c>
      <c r="Y219" s="8" t="str">
        <f>IFERROR(IF(SEARCH("PT",C219,1),_xlfn.IFNA(VLOOKUP(CONCATENATE(A219,"PT"),'ALL Conditions'!A:E,5,FALSE),"G")),"R")</f>
        <v>G</v>
      </c>
      <c r="Z219" s="8" t="str">
        <f>IFERROR(IF(SEARCH("RO",C219,1),_xlfn.IFNA(VLOOKUP(CONCATENATE(A219,"RO"),'ALL Conditions'!A:E,5,FALSE),"G")),"R")</f>
        <v>G</v>
      </c>
      <c r="AA219" s="8" t="str">
        <f>IFERROR(IF(SEARCH("SK",C219,1),_xlfn.IFNA(VLOOKUP(CONCATENATE(A219,"SK"),'ALL Conditions'!A:E,5,FALSE),"G")),"R")</f>
        <v>G</v>
      </c>
      <c r="AB219" s="8" t="str">
        <f>IFERROR(IF(SEARCH("SI",C219,1),_xlfn.IFNA(VLOOKUP(CONCATENATE(A219,"SI"),'ALL Conditions'!A:E,5,FALSE),"G")),"R")</f>
        <v>G</v>
      </c>
      <c r="AC219" s="8" t="str">
        <f>IFERROR(IF(SEARCH("ES",C219,1),_xlfn.IFNA(VLOOKUP(CONCATENATE(A219,"ES"),'ALL Conditions'!A:E,5,FALSE),"G")),"R")</f>
        <v>G</v>
      </c>
      <c r="AD219" s="8" t="str">
        <f>IFERROR(IF(SEARCH("SE",C219,1),_xlfn.IFNA(VLOOKUP(CONCATENATE(A219,"SE"),'ALL Conditions'!A:E,5,FALSE),"G")),"R")</f>
        <v>G</v>
      </c>
    </row>
    <row r="220" spans="1:30">
      <c r="A220" t="s">
        <v>512</v>
      </c>
      <c r="B220" t="s">
        <v>513</v>
      </c>
      <c r="D220" s="9" t="str">
        <f>VLOOKUP(LEN(A220),'Restriction length-level'!A:B,2,FALSE)</f>
        <v>Heading</v>
      </c>
      <c r="E220" s="8" t="str">
        <f>IFERROR(IF(SEARCH("AT",C220,1),_xlfn.IFNA(VLOOKUP(CONCATENATE(A220,"AT"),'ALL Conditions'!A:E,5,FALSE),"G")),"R")</f>
        <v>R</v>
      </c>
      <c r="F220" s="8" t="str">
        <f>IFERROR(IF(SEARCH("BE",C220,1),_xlfn.IFNA(VLOOKUP(CONCATENATE(A220,"BE"),'ALL Conditions'!A:E,5,FALSE),"G")),"R")</f>
        <v>R</v>
      </c>
      <c r="G220" s="8" t="str">
        <f>IFERROR(IF(SEARCH("BG",C220,1),_xlfn.IFNA(VLOOKUP(CONCATENATE(A220,"BG"),'ALL Conditions'!A:E,5,FALSE),"G")),"R")</f>
        <v>R</v>
      </c>
      <c r="H220" s="8" t="str">
        <f>IFERROR(IF(SEARCH("HR",C220,1),_xlfn.IFNA(VLOOKUP(CONCATENATE(A220,"HR"),'ALL Conditions'!A:E,5,FALSE),"G")),"R")</f>
        <v>R</v>
      </c>
      <c r="I220" s="8" t="str">
        <f>IFERROR(IF(SEARCH("CZ",C220,1),_xlfn.IFNA(VLOOKUP(CONCATENATE(A220,"CZ"),'ALL Conditions'!A:E,5,FALSE),"G")),"R")</f>
        <v>R</v>
      </c>
      <c r="J220" s="8" t="str">
        <f>IFERROR(IF(SEARCH("DK",C220,1),_xlfn.IFNA(VLOOKUP(CONCATENATE(A220,"DK"),'ALL Conditions'!A:E,5,FALSE),"G")),"R")</f>
        <v>R</v>
      </c>
      <c r="K220" s="8" t="str">
        <f>IFERROR(IF(SEARCH("EE",C220,1),_xlfn.IFNA(VLOOKUP(CONCATENATE(A220,"EE"),'ALL Conditions'!A:E,5,FALSE),"G")),"R")</f>
        <v>R</v>
      </c>
      <c r="L220" s="8" t="str">
        <f>IFERROR(IF(SEARCH("FI",C220,1),_xlfn.IFNA(VLOOKUP(CONCATENATE(A220,"FI"),'ALL Conditions'!A:E,5,FALSE),"G")),"R")</f>
        <v>R</v>
      </c>
      <c r="M220" s="8" t="str">
        <f>IFERROR(IF(SEARCH("FR",C220,1),_xlfn.IFNA(VLOOKUP(CONCATENATE(A220,"FR"),'ALL Conditions'!A:E,5,FALSE),"G")),"R")</f>
        <v>R</v>
      </c>
      <c r="N220" s="8" t="str">
        <f>IFERROR(IF(SEARCH("DE",C220,1),_xlfn.IFNA(VLOOKUP(CONCATENATE(A220,"DE"),'ALL Conditions'!A:E,5,FALSE),"G")),"R")</f>
        <v>R</v>
      </c>
      <c r="O220" s="8" t="str">
        <f>IFERROR(IF(SEARCH("GR",C220,1),_xlfn.IFNA(VLOOKUP(CONCATENATE(A220,"GR"),'ALL Conditions'!A:E,5,FALSE),"G")),"R")</f>
        <v>R</v>
      </c>
      <c r="P220" s="8" t="str">
        <f>IFERROR(IF(SEARCH("HU",C220,1),_xlfn.IFNA(VLOOKUP(CONCATENATE(A220,"HU"),'ALL Conditions'!A:E,5,FALSE),"G")),"R")</f>
        <v>R</v>
      </c>
      <c r="Q220" s="8" t="str">
        <f>IFERROR(IF(SEARCH("IE",C220,1),_xlfn.IFNA(VLOOKUP(CONCATENATE(A220,"IE"),'ALL Conditions'!A:E,5,FALSE),"G")),"R")</f>
        <v>R</v>
      </c>
      <c r="R220" s="8" t="str">
        <f>IFERROR(IF(SEARCH("IT",C220,1),_xlfn.IFNA(VLOOKUP(CONCATENATE(A220,"IT"),'ALL Conditions'!A:E,5,FALSE),"G")),"R")</f>
        <v>R</v>
      </c>
      <c r="S220" s="8" t="str">
        <f>IFERROR(IF(SEARCH("LV",C220,1),_xlfn.IFNA(VLOOKUP(CONCATENATE(A220,"LV"),'ALL Conditions'!A:E,5,FALSE),"G")),"R")</f>
        <v>R</v>
      </c>
      <c r="T220" s="8" t="str">
        <f>IFERROR(IF(SEARCH("LT",C220,1),_xlfn.IFNA(VLOOKUP(CONCATENATE(A220,"LT"),'ALL Conditions'!A:E,5,FALSE),"G")),"R")</f>
        <v>R</v>
      </c>
      <c r="U220" s="8" t="str">
        <f>IFERROR(IF(SEARCH("LU",C220,1),_xlfn.IFNA(VLOOKUP(CONCATENATE(A220,"LU"),'ALL Conditions'!A:E,5,FALSE),"G")),"R")</f>
        <v>R</v>
      </c>
      <c r="V220" s="8" t="str">
        <f>IFERROR(IF(SEARCH("MT",C220,1),_xlfn.IFNA(VLOOKUP(CONCATENATE(A220,"MT"),'ALL Conditions'!A:E,5,FALSE),"G")),"R")</f>
        <v>R</v>
      </c>
      <c r="W220" s="8" t="str">
        <f>IFERROR(IF(SEARCH("NL",C220,1),_xlfn.IFNA(VLOOKUP(CONCATENATE(A220,"NL"),'ALL Conditions'!A:E,5,FALSE),"G")),"R")</f>
        <v>R</v>
      </c>
      <c r="X220" s="8" t="str">
        <f>IFERROR(IF(SEARCH("PL",C220,1),_xlfn.IFNA(VLOOKUP(CONCATENATE(A220,"PL"),'ALL Conditions'!A:E,5,FALSE),"G")),"R")</f>
        <v>R</v>
      </c>
      <c r="Y220" s="8" t="str">
        <f>IFERROR(IF(SEARCH("PT",C220,1),_xlfn.IFNA(VLOOKUP(CONCATENATE(A220,"PT"),'ALL Conditions'!A:E,5,FALSE),"G")),"R")</f>
        <v>R</v>
      </c>
      <c r="Z220" s="8" t="str">
        <f>IFERROR(IF(SEARCH("RO",C220,1),_xlfn.IFNA(VLOOKUP(CONCATENATE(A220,"RO"),'ALL Conditions'!A:E,5,FALSE),"G")),"R")</f>
        <v>R</v>
      </c>
      <c r="AA220" s="8" t="str">
        <f>IFERROR(IF(SEARCH("SK",C220,1),_xlfn.IFNA(VLOOKUP(CONCATENATE(A220,"SK"),'ALL Conditions'!A:E,5,FALSE),"G")),"R")</f>
        <v>R</v>
      </c>
      <c r="AB220" s="8" t="str">
        <f>IFERROR(IF(SEARCH("SI",C220,1),_xlfn.IFNA(VLOOKUP(CONCATENATE(A220,"SI"),'ALL Conditions'!A:E,5,FALSE),"G")),"R")</f>
        <v>R</v>
      </c>
      <c r="AC220" s="8" t="str">
        <f>IFERROR(IF(SEARCH("ES",C220,1),_xlfn.IFNA(VLOOKUP(CONCATENATE(A220,"ES"),'ALL Conditions'!A:E,5,FALSE),"G")),"R")</f>
        <v>R</v>
      </c>
      <c r="AD220" s="8" t="str">
        <f>IFERROR(IF(SEARCH("SE",C220,1),_xlfn.IFNA(VLOOKUP(CONCATENATE(A220,"SE"),'ALL Conditions'!A:E,5,FALSE),"G")),"R")</f>
        <v>R</v>
      </c>
    </row>
    <row r="221" spans="1:30">
      <c r="A221" t="s">
        <v>514</v>
      </c>
      <c r="B221" t="s">
        <v>515</v>
      </c>
      <c r="D221" s="9" t="str">
        <f>VLOOKUP(LEN(A221),'Restriction length-level'!A:B,2,FALSE)</f>
        <v>Heading</v>
      </c>
      <c r="E221" s="8" t="str">
        <f>IFERROR(IF(SEARCH("AT",C221,1),_xlfn.IFNA(VLOOKUP(CONCATENATE(A221,"AT"),'ALL Conditions'!A:E,5,FALSE),"G")),"R")</f>
        <v>R</v>
      </c>
      <c r="F221" s="8" t="str">
        <f>IFERROR(IF(SEARCH("BE",C221,1),_xlfn.IFNA(VLOOKUP(CONCATENATE(A221,"BE"),'ALL Conditions'!A:E,5,FALSE),"G")),"R")</f>
        <v>R</v>
      </c>
      <c r="G221" s="8" t="str">
        <f>IFERROR(IF(SEARCH("BG",C221,1),_xlfn.IFNA(VLOOKUP(CONCATENATE(A221,"BG"),'ALL Conditions'!A:E,5,FALSE),"G")),"R")</f>
        <v>R</v>
      </c>
      <c r="H221" s="8" t="str">
        <f>IFERROR(IF(SEARCH("HR",C221,1),_xlfn.IFNA(VLOOKUP(CONCATENATE(A221,"HR"),'ALL Conditions'!A:E,5,FALSE),"G")),"R")</f>
        <v>R</v>
      </c>
      <c r="I221" s="8" t="str">
        <f>IFERROR(IF(SEARCH("CZ",C221,1),_xlfn.IFNA(VLOOKUP(CONCATENATE(A221,"CZ"),'ALL Conditions'!A:E,5,FALSE),"G")),"R")</f>
        <v>R</v>
      </c>
      <c r="J221" s="8" t="str">
        <f>IFERROR(IF(SEARCH("DK",C221,1),_xlfn.IFNA(VLOOKUP(CONCATENATE(A221,"DK"),'ALL Conditions'!A:E,5,FALSE),"G")),"R")</f>
        <v>R</v>
      </c>
      <c r="K221" s="8" t="str">
        <f>IFERROR(IF(SEARCH("EE",C221,1),_xlfn.IFNA(VLOOKUP(CONCATENATE(A221,"EE"),'ALL Conditions'!A:E,5,FALSE),"G")),"R")</f>
        <v>R</v>
      </c>
      <c r="L221" s="8" t="str">
        <f>IFERROR(IF(SEARCH("FI",C221,1),_xlfn.IFNA(VLOOKUP(CONCATENATE(A221,"FI"),'ALL Conditions'!A:E,5,FALSE),"G")),"R")</f>
        <v>R</v>
      </c>
      <c r="M221" s="8" t="str">
        <f>IFERROR(IF(SEARCH("FR",C221,1),_xlfn.IFNA(VLOOKUP(CONCATENATE(A221,"FR"),'ALL Conditions'!A:E,5,FALSE),"G")),"R")</f>
        <v>R</v>
      </c>
      <c r="N221" s="8" t="str">
        <f>IFERROR(IF(SEARCH("DE",C221,1),_xlfn.IFNA(VLOOKUP(CONCATENATE(A221,"DE"),'ALL Conditions'!A:E,5,FALSE),"G")),"R")</f>
        <v>R</v>
      </c>
      <c r="O221" s="8" t="str">
        <f>IFERROR(IF(SEARCH("GR",C221,1),_xlfn.IFNA(VLOOKUP(CONCATENATE(A221,"GR"),'ALL Conditions'!A:E,5,FALSE),"G")),"R")</f>
        <v>R</v>
      </c>
      <c r="P221" s="8" t="str">
        <f>IFERROR(IF(SEARCH("HU",C221,1),_xlfn.IFNA(VLOOKUP(CONCATENATE(A221,"HU"),'ALL Conditions'!A:E,5,FALSE),"G")),"R")</f>
        <v>R</v>
      </c>
      <c r="Q221" s="8" t="str">
        <f>IFERROR(IF(SEARCH("IE",C221,1),_xlfn.IFNA(VLOOKUP(CONCATENATE(A221,"IE"),'ALL Conditions'!A:E,5,FALSE),"G")),"R")</f>
        <v>R</v>
      </c>
      <c r="R221" s="8" t="str">
        <f>IFERROR(IF(SEARCH("IT",C221,1),_xlfn.IFNA(VLOOKUP(CONCATENATE(A221,"IT"),'ALL Conditions'!A:E,5,FALSE),"G")),"R")</f>
        <v>R</v>
      </c>
      <c r="S221" s="8" t="str">
        <f>IFERROR(IF(SEARCH("LV",C221,1),_xlfn.IFNA(VLOOKUP(CONCATENATE(A221,"LV"),'ALL Conditions'!A:E,5,FALSE),"G")),"R")</f>
        <v>R</v>
      </c>
      <c r="T221" s="8" t="str">
        <f>IFERROR(IF(SEARCH("LT",C221,1),_xlfn.IFNA(VLOOKUP(CONCATENATE(A221,"LT"),'ALL Conditions'!A:E,5,FALSE),"G")),"R")</f>
        <v>R</v>
      </c>
      <c r="U221" s="8" t="str">
        <f>IFERROR(IF(SEARCH("LU",C221,1),_xlfn.IFNA(VLOOKUP(CONCATENATE(A221,"LU"),'ALL Conditions'!A:E,5,FALSE),"G")),"R")</f>
        <v>R</v>
      </c>
      <c r="V221" s="8" t="str">
        <f>IFERROR(IF(SEARCH("MT",C221,1),_xlfn.IFNA(VLOOKUP(CONCATENATE(A221,"MT"),'ALL Conditions'!A:E,5,FALSE),"G")),"R")</f>
        <v>R</v>
      </c>
      <c r="W221" s="8" t="str">
        <f>IFERROR(IF(SEARCH("NL",C221,1),_xlfn.IFNA(VLOOKUP(CONCATENATE(A221,"NL"),'ALL Conditions'!A:E,5,FALSE),"G")),"R")</f>
        <v>R</v>
      </c>
      <c r="X221" s="8" t="str">
        <f>IFERROR(IF(SEARCH("PL",C221,1),_xlfn.IFNA(VLOOKUP(CONCATENATE(A221,"PL"),'ALL Conditions'!A:E,5,FALSE),"G")),"R")</f>
        <v>R</v>
      </c>
      <c r="Y221" s="8" t="str">
        <f>IFERROR(IF(SEARCH("PT",C221,1),_xlfn.IFNA(VLOOKUP(CONCATENATE(A221,"PT"),'ALL Conditions'!A:E,5,FALSE),"G")),"R")</f>
        <v>R</v>
      </c>
      <c r="Z221" s="8" t="str">
        <f>IFERROR(IF(SEARCH("RO",C221,1),_xlfn.IFNA(VLOOKUP(CONCATENATE(A221,"RO"),'ALL Conditions'!A:E,5,FALSE),"G")),"R")</f>
        <v>R</v>
      </c>
      <c r="AA221" s="8" t="str">
        <f>IFERROR(IF(SEARCH("SK",C221,1),_xlfn.IFNA(VLOOKUP(CONCATENATE(A221,"SK"),'ALL Conditions'!A:E,5,FALSE),"G")),"R")</f>
        <v>R</v>
      </c>
      <c r="AB221" s="8" t="str">
        <f>IFERROR(IF(SEARCH("SI",C221,1),_xlfn.IFNA(VLOOKUP(CONCATENATE(A221,"SI"),'ALL Conditions'!A:E,5,FALSE),"G")),"R")</f>
        <v>R</v>
      </c>
      <c r="AC221" s="8" t="str">
        <f>IFERROR(IF(SEARCH("ES",C221,1),_xlfn.IFNA(VLOOKUP(CONCATENATE(A221,"ES"),'ALL Conditions'!A:E,5,FALSE),"G")),"R")</f>
        <v>R</v>
      </c>
      <c r="AD221" s="8" t="str">
        <f>IFERROR(IF(SEARCH("SE",C221,1),_xlfn.IFNA(VLOOKUP(CONCATENATE(A221,"SE"),'ALL Conditions'!A:E,5,FALSE),"G")),"R")</f>
        <v>R</v>
      </c>
    </row>
    <row r="222" spans="1:30">
      <c r="A222" t="s">
        <v>516</v>
      </c>
      <c r="B222" t="s">
        <v>517</v>
      </c>
      <c r="D222" s="9" t="str">
        <f>VLOOKUP(LEN(A222),'Restriction length-level'!A:B,2,FALSE)</f>
        <v>Heading</v>
      </c>
      <c r="E222" s="8" t="str">
        <f>IFERROR(IF(SEARCH("AT",C222,1),_xlfn.IFNA(VLOOKUP(CONCATENATE(A222,"AT"),'ALL Conditions'!A:E,5,FALSE),"G")),"R")</f>
        <v>R</v>
      </c>
      <c r="F222" s="8" t="str">
        <f>IFERROR(IF(SEARCH("BE",C222,1),_xlfn.IFNA(VLOOKUP(CONCATENATE(A222,"BE"),'ALL Conditions'!A:E,5,FALSE),"G")),"R")</f>
        <v>R</v>
      </c>
      <c r="G222" s="8" t="str">
        <f>IFERROR(IF(SEARCH("BG",C222,1),_xlfn.IFNA(VLOOKUP(CONCATENATE(A222,"BG"),'ALL Conditions'!A:E,5,FALSE),"G")),"R")</f>
        <v>R</v>
      </c>
      <c r="H222" s="8" t="str">
        <f>IFERROR(IF(SEARCH("HR",C222,1),_xlfn.IFNA(VLOOKUP(CONCATENATE(A222,"HR"),'ALL Conditions'!A:E,5,FALSE),"G")),"R")</f>
        <v>R</v>
      </c>
      <c r="I222" s="8" t="str">
        <f>IFERROR(IF(SEARCH("CZ",C222,1),_xlfn.IFNA(VLOOKUP(CONCATENATE(A222,"CZ"),'ALL Conditions'!A:E,5,FALSE),"G")),"R")</f>
        <v>R</v>
      </c>
      <c r="J222" s="8" t="str">
        <f>IFERROR(IF(SEARCH("DK",C222,1),_xlfn.IFNA(VLOOKUP(CONCATENATE(A222,"DK"),'ALL Conditions'!A:E,5,FALSE),"G")),"R")</f>
        <v>R</v>
      </c>
      <c r="K222" s="8" t="str">
        <f>IFERROR(IF(SEARCH("EE",C222,1),_xlfn.IFNA(VLOOKUP(CONCATENATE(A222,"EE"),'ALL Conditions'!A:E,5,FALSE),"G")),"R")</f>
        <v>R</v>
      </c>
      <c r="L222" s="8" t="str">
        <f>IFERROR(IF(SEARCH("FI",C222,1),_xlfn.IFNA(VLOOKUP(CONCATENATE(A222,"FI"),'ALL Conditions'!A:E,5,FALSE),"G")),"R")</f>
        <v>R</v>
      </c>
      <c r="M222" s="8" t="str">
        <f>IFERROR(IF(SEARCH("FR",C222,1),_xlfn.IFNA(VLOOKUP(CONCATENATE(A222,"FR"),'ALL Conditions'!A:E,5,FALSE),"G")),"R")</f>
        <v>R</v>
      </c>
      <c r="N222" s="8" t="str">
        <f>IFERROR(IF(SEARCH("DE",C222,1),_xlfn.IFNA(VLOOKUP(CONCATENATE(A222,"DE"),'ALL Conditions'!A:E,5,FALSE),"G")),"R")</f>
        <v>R</v>
      </c>
      <c r="O222" s="8" t="str">
        <f>IFERROR(IF(SEARCH("GR",C222,1),_xlfn.IFNA(VLOOKUP(CONCATENATE(A222,"GR"),'ALL Conditions'!A:E,5,FALSE),"G")),"R")</f>
        <v>R</v>
      </c>
      <c r="P222" s="8" t="str">
        <f>IFERROR(IF(SEARCH("HU",C222,1),_xlfn.IFNA(VLOOKUP(CONCATENATE(A222,"HU"),'ALL Conditions'!A:E,5,FALSE),"G")),"R")</f>
        <v>R</v>
      </c>
      <c r="Q222" s="8" t="str">
        <f>IFERROR(IF(SEARCH("IE",C222,1),_xlfn.IFNA(VLOOKUP(CONCATENATE(A222,"IE"),'ALL Conditions'!A:E,5,FALSE),"G")),"R")</f>
        <v>R</v>
      </c>
      <c r="R222" s="8" t="str">
        <f>IFERROR(IF(SEARCH("IT",C222,1),_xlfn.IFNA(VLOOKUP(CONCATENATE(A222,"IT"),'ALL Conditions'!A:E,5,FALSE),"G")),"R")</f>
        <v>R</v>
      </c>
      <c r="S222" s="8" t="str">
        <f>IFERROR(IF(SEARCH("LV",C222,1),_xlfn.IFNA(VLOOKUP(CONCATENATE(A222,"LV"),'ALL Conditions'!A:E,5,FALSE),"G")),"R")</f>
        <v>R</v>
      </c>
      <c r="T222" s="8" t="str">
        <f>IFERROR(IF(SEARCH("LT",C222,1),_xlfn.IFNA(VLOOKUP(CONCATENATE(A222,"LT"),'ALL Conditions'!A:E,5,FALSE),"G")),"R")</f>
        <v>R</v>
      </c>
      <c r="U222" s="8" t="str">
        <f>IFERROR(IF(SEARCH("LU",C222,1),_xlfn.IFNA(VLOOKUP(CONCATENATE(A222,"LU"),'ALL Conditions'!A:E,5,FALSE),"G")),"R")</f>
        <v>R</v>
      </c>
      <c r="V222" s="8" t="str">
        <f>IFERROR(IF(SEARCH("MT",C222,1),_xlfn.IFNA(VLOOKUP(CONCATENATE(A222,"MT"),'ALL Conditions'!A:E,5,FALSE),"G")),"R")</f>
        <v>R</v>
      </c>
      <c r="W222" s="8" t="str">
        <f>IFERROR(IF(SEARCH("NL",C222,1),_xlfn.IFNA(VLOOKUP(CONCATENATE(A222,"NL"),'ALL Conditions'!A:E,5,FALSE),"G")),"R")</f>
        <v>R</v>
      </c>
      <c r="X222" s="8" t="str">
        <f>IFERROR(IF(SEARCH("PL",C222,1),_xlfn.IFNA(VLOOKUP(CONCATENATE(A222,"PL"),'ALL Conditions'!A:E,5,FALSE),"G")),"R")</f>
        <v>R</v>
      </c>
      <c r="Y222" s="8" t="str">
        <f>IFERROR(IF(SEARCH("PT",C222,1),_xlfn.IFNA(VLOOKUP(CONCATENATE(A222,"PT"),'ALL Conditions'!A:E,5,FALSE),"G")),"R")</f>
        <v>R</v>
      </c>
      <c r="Z222" s="8" t="str">
        <f>IFERROR(IF(SEARCH("RO",C222,1),_xlfn.IFNA(VLOOKUP(CONCATENATE(A222,"RO"),'ALL Conditions'!A:E,5,FALSE),"G")),"R")</f>
        <v>R</v>
      </c>
      <c r="AA222" s="8" t="str">
        <f>IFERROR(IF(SEARCH("SK",C222,1),_xlfn.IFNA(VLOOKUP(CONCATENATE(A222,"SK"),'ALL Conditions'!A:E,5,FALSE),"G")),"R")</f>
        <v>R</v>
      </c>
      <c r="AB222" s="8" t="str">
        <f>IFERROR(IF(SEARCH("SI",C222,1),_xlfn.IFNA(VLOOKUP(CONCATENATE(A222,"SI"),'ALL Conditions'!A:E,5,FALSE),"G")),"R")</f>
        <v>R</v>
      </c>
      <c r="AC222" s="8" t="str">
        <f>IFERROR(IF(SEARCH("ES",C222,1),_xlfn.IFNA(VLOOKUP(CONCATENATE(A222,"ES"),'ALL Conditions'!A:E,5,FALSE),"G")),"R")</f>
        <v>R</v>
      </c>
      <c r="AD222" s="8" t="str">
        <f>IFERROR(IF(SEARCH("SE",C222,1),_xlfn.IFNA(VLOOKUP(CONCATENATE(A222,"SE"),'ALL Conditions'!A:E,5,FALSE),"G")),"R")</f>
        <v>R</v>
      </c>
    </row>
    <row r="223" spans="1:30">
      <c r="A223" t="s">
        <v>518</v>
      </c>
      <c r="B223" t="s">
        <v>519</v>
      </c>
      <c r="C223" t="s">
        <v>39</v>
      </c>
      <c r="D223" s="9" t="str">
        <f>VLOOKUP(LEN(A223),'Restriction length-level'!A:B,2,FALSE)</f>
        <v>Commodity Code</v>
      </c>
      <c r="E223" s="8" t="str">
        <f>IFERROR(IF(SEARCH("AT",C223,1),_xlfn.IFNA(VLOOKUP(CONCATENATE(A223,"AT"),'ALL Conditions'!A:E,5,FALSE),"G")),"R")</f>
        <v>G</v>
      </c>
      <c r="F223" s="8" t="str">
        <f>IFERROR(IF(SEARCH("BE",C223,1),_xlfn.IFNA(VLOOKUP(CONCATENATE(A223,"BE"),'ALL Conditions'!A:E,5,FALSE),"G")),"R")</f>
        <v>G</v>
      </c>
      <c r="G223" s="8" t="str">
        <f>IFERROR(IF(SEARCH("BG",C223,1),_xlfn.IFNA(VLOOKUP(CONCATENATE(A223,"BG"),'ALL Conditions'!A:E,5,FALSE),"G")),"R")</f>
        <v>G</v>
      </c>
      <c r="H223" s="8" t="str">
        <f>IFERROR(IF(SEARCH("HR",C223,1),_xlfn.IFNA(VLOOKUP(CONCATENATE(A223,"HR"),'ALL Conditions'!A:E,5,FALSE),"G")),"R")</f>
        <v>G</v>
      </c>
      <c r="I223" s="8" t="str">
        <f>IFERROR(IF(SEARCH("CZ",C223,1),_xlfn.IFNA(VLOOKUP(CONCATENATE(A223,"CZ"),'ALL Conditions'!A:E,5,FALSE),"G")),"R")</f>
        <v>G</v>
      </c>
      <c r="J223" s="8" t="str">
        <f>IFERROR(IF(SEARCH("DK",C223,1),_xlfn.IFNA(VLOOKUP(CONCATENATE(A223,"DK"),'ALL Conditions'!A:E,5,FALSE),"G")),"R")</f>
        <v>G</v>
      </c>
      <c r="K223" s="8" t="str">
        <f>IFERROR(IF(SEARCH("EE",C223,1),_xlfn.IFNA(VLOOKUP(CONCATENATE(A223,"EE"),'ALL Conditions'!A:E,5,FALSE),"G")),"R")</f>
        <v>G</v>
      </c>
      <c r="L223" s="8" t="str">
        <f>IFERROR(IF(SEARCH("FI",C223,1),_xlfn.IFNA(VLOOKUP(CONCATENATE(A223,"FI"),'ALL Conditions'!A:E,5,FALSE),"G")),"R")</f>
        <v>G</v>
      </c>
      <c r="M223" s="8" t="str">
        <f>IFERROR(IF(SEARCH("FR",C223,1),_xlfn.IFNA(VLOOKUP(CONCATENATE(A223,"FR"),'ALL Conditions'!A:E,5,FALSE),"G")),"R")</f>
        <v>G</v>
      </c>
      <c r="N223" s="8" t="str">
        <f>IFERROR(IF(SEARCH("DE",C223,1),_xlfn.IFNA(VLOOKUP(CONCATENATE(A223,"DE"),'ALL Conditions'!A:E,5,FALSE),"G")),"R")</f>
        <v>G</v>
      </c>
      <c r="O223" s="8" t="str">
        <f>IFERROR(IF(SEARCH("GR",C223,1),_xlfn.IFNA(VLOOKUP(CONCATENATE(A223,"GR"),'ALL Conditions'!A:E,5,FALSE),"G")),"R")</f>
        <v>G</v>
      </c>
      <c r="P223" s="8" t="str">
        <f>IFERROR(IF(SEARCH("HU",C223,1),_xlfn.IFNA(VLOOKUP(CONCATENATE(A223,"HU"),'ALL Conditions'!A:E,5,FALSE),"G")),"R")</f>
        <v>G</v>
      </c>
      <c r="Q223" s="8" t="str">
        <f>IFERROR(IF(SEARCH("IE",C223,1),_xlfn.IFNA(VLOOKUP(CONCATENATE(A223,"IE"),'ALL Conditions'!A:E,5,FALSE),"G")),"R")</f>
        <v>G</v>
      </c>
      <c r="R223" s="8" t="str">
        <f>IFERROR(IF(SEARCH("IT",C223,1),_xlfn.IFNA(VLOOKUP(CONCATENATE(A223,"IT"),'ALL Conditions'!A:E,5,FALSE),"G")),"R")</f>
        <v>G</v>
      </c>
      <c r="S223" s="8" t="str">
        <f>IFERROR(IF(SEARCH("LV",C223,1),_xlfn.IFNA(VLOOKUP(CONCATENATE(A223,"LV"),'ALL Conditions'!A:E,5,FALSE),"G")),"R")</f>
        <v>G</v>
      </c>
      <c r="T223" s="8" t="str">
        <f>IFERROR(IF(SEARCH("LT",C223,1),_xlfn.IFNA(VLOOKUP(CONCATENATE(A223,"LT"),'ALL Conditions'!A:E,5,FALSE),"G")),"R")</f>
        <v>G</v>
      </c>
      <c r="U223" s="8" t="str">
        <f>IFERROR(IF(SEARCH("LU",C223,1),_xlfn.IFNA(VLOOKUP(CONCATENATE(A223,"LU"),'ALL Conditions'!A:E,5,FALSE),"G")),"R")</f>
        <v>G</v>
      </c>
      <c r="V223" s="8" t="str">
        <f>IFERROR(IF(SEARCH("MT",C223,1),_xlfn.IFNA(VLOOKUP(CONCATENATE(A223,"MT"),'ALL Conditions'!A:E,5,FALSE),"G")),"R")</f>
        <v>G</v>
      </c>
      <c r="W223" s="8" t="str">
        <f>IFERROR(IF(SEARCH("NL",C223,1),_xlfn.IFNA(VLOOKUP(CONCATENATE(A223,"NL"),'ALL Conditions'!A:E,5,FALSE),"G")),"R")</f>
        <v>G</v>
      </c>
      <c r="X223" s="8" t="str">
        <f>IFERROR(IF(SEARCH("PL",C223,1),_xlfn.IFNA(VLOOKUP(CONCATENATE(A223,"PL"),'ALL Conditions'!A:E,5,FALSE),"G")),"R")</f>
        <v>G</v>
      </c>
      <c r="Y223" s="8" t="str">
        <f>IFERROR(IF(SEARCH("PT",C223,1),_xlfn.IFNA(VLOOKUP(CONCATENATE(A223,"PT"),'ALL Conditions'!A:E,5,FALSE),"G")),"R")</f>
        <v>G</v>
      </c>
      <c r="Z223" s="8" t="str">
        <f>IFERROR(IF(SEARCH("RO",C223,1),_xlfn.IFNA(VLOOKUP(CONCATENATE(A223,"RO"),'ALL Conditions'!A:E,5,FALSE),"G")),"R")</f>
        <v>G</v>
      </c>
      <c r="AA223" s="8" t="str">
        <f>IFERROR(IF(SEARCH("SK",C223,1),_xlfn.IFNA(VLOOKUP(CONCATENATE(A223,"SK"),'ALL Conditions'!A:E,5,FALSE),"G")),"R")</f>
        <v>G</v>
      </c>
      <c r="AB223" s="8" t="str">
        <f>IFERROR(IF(SEARCH("SI",C223,1),_xlfn.IFNA(VLOOKUP(CONCATENATE(A223,"SI"),'ALL Conditions'!A:E,5,FALSE),"G")),"R")</f>
        <v>G</v>
      </c>
      <c r="AC223" s="8" t="str">
        <f>IFERROR(IF(SEARCH("ES",C223,1),_xlfn.IFNA(VLOOKUP(CONCATENATE(A223,"ES"),'ALL Conditions'!A:E,5,FALSE),"G")),"R")</f>
        <v>G</v>
      </c>
      <c r="AD223" s="8" t="str">
        <f>IFERROR(IF(SEARCH("SE",C223,1),_xlfn.IFNA(VLOOKUP(CONCATENATE(A223,"SE"),'ALL Conditions'!A:E,5,FALSE),"G")),"R")</f>
        <v>G</v>
      </c>
    </row>
    <row r="224" spans="1:30">
      <c r="A224" t="s">
        <v>520</v>
      </c>
      <c r="B224" t="s">
        <v>521</v>
      </c>
      <c r="D224" s="9" t="str">
        <f>VLOOKUP(LEN(A224),'Restriction length-level'!A:B,2,FALSE)</f>
        <v>Heading</v>
      </c>
      <c r="E224" s="8" t="str">
        <f>IFERROR(IF(SEARCH("AT",C224,1),_xlfn.IFNA(VLOOKUP(CONCATENATE(A224,"AT"),'ALL Conditions'!A:E,5,FALSE),"G")),"R")</f>
        <v>R</v>
      </c>
      <c r="F224" s="8" t="str">
        <f>IFERROR(IF(SEARCH("BE",C224,1),_xlfn.IFNA(VLOOKUP(CONCATENATE(A224,"BE"),'ALL Conditions'!A:E,5,FALSE),"G")),"R")</f>
        <v>R</v>
      </c>
      <c r="G224" s="8" t="str">
        <f>IFERROR(IF(SEARCH("BG",C224,1),_xlfn.IFNA(VLOOKUP(CONCATENATE(A224,"BG"),'ALL Conditions'!A:E,5,FALSE),"G")),"R")</f>
        <v>R</v>
      </c>
      <c r="H224" s="8" t="str">
        <f>IFERROR(IF(SEARCH("HR",C224,1),_xlfn.IFNA(VLOOKUP(CONCATENATE(A224,"HR"),'ALL Conditions'!A:E,5,FALSE),"G")),"R")</f>
        <v>R</v>
      </c>
      <c r="I224" s="8" t="str">
        <f>IFERROR(IF(SEARCH("CZ",C224,1),_xlfn.IFNA(VLOOKUP(CONCATENATE(A224,"CZ"),'ALL Conditions'!A:E,5,FALSE),"G")),"R")</f>
        <v>R</v>
      </c>
      <c r="J224" s="8" t="str">
        <f>IFERROR(IF(SEARCH("DK",C224,1),_xlfn.IFNA(VLOOKUP(CONCATENATE(A224,"DK"),'ALL Conditions'!A:E,5,FALSE),"G")),"R")</f>
        <v>R</v>
      </c>
      <c r="K224" s="8" t="str">
        <f>IFERROR(IF(SEARCH("EE",C224,1),_xlfn.IFNA(VLOOKUP(CONCATENATE(A224,"EE"),'ALL Conditions'!A:E,5,FALSE),"G")),"R")</f>
        <v>R</v>
      </c>
      <c r="L224" s="8" t="str">
        <f>IFERROR(IF(SEARCH("FI",C224,1),_xlfn.IFNA(VLOOKUP(CONCATENATE(A224,"FI"),'ALL Conditions'!A:E,5,FALSE),"G")),"R")</f>
        <v>R</v>
      </c>
      <c r="M224" s="8" t="str">
        <f>IFERROR(IF(SEARCH("FR",C224,1),_xlfn.IFNA(VLOOKUP(CONCATENATE(A224,"FR"),'ALL Conditions'!A:E,5,FALSE),"G")),"R")</f>
        <v>R</v>
      </c>
      <c r="N224" s="8" t="str">
        <f>IFERROR(IF(SEARCH("DE",C224,1),_xlfn.IFNA(VLOOKUP(CONCATENATE(A224,"DE"),'ALL Conditions'!A:E,5,FALSE),"G")),"R")</f>
        <v>R</v>
      </c>
      <c r="O224" s="8" t="str">
        <f>IFERROR(IF(SEARCH("GR",C224,1),_xlfn.IFNA(VLOOKUP(CONCATENATE(A224,"GR"),'ALL Conditions'!A:E,5,FALSE),"G")),"R")</f>
        <v>R</v>
      </c>
      <c r="P224" s="8" t="str">
        <f>IFERROR(IF(SEARCH("HU",C224,1),_xlfn.IFNA(VLOOKUP(CONCATENATE(A224,"HU"),'ALL Conditions'!A:E,5,FALSE),"G")),"R")</f>
        <v>R</v>
      </c>
      <c r="Q224" s="8" t="str">
        <f>IFERROR(IF(SEARCH("IE",C224,1),_xlfn.IFNA(VLOOKUP(CONCATENATE(A224,"IE"),'ALL Conditions'!A:E,5,FALSE),"G")),"R")</f>
        <v>R</v>
      </c>
      <c r="R224" s="8" t="str">
        <f>IFERROR(IF(SEARCH("IT",C224,1),_xlfn.IFNA(VLOOKUP(CONCATENATE(A224,"IT"),'ALL Conditions'!A:E,5,FALSE),"G")),"R")</f>
        <v>R</v>
      </c>
      <c r="S224" s="8" t="str">
        <f>IFERROR(IF(SEARCH("LV",C224,1),_xlfn.IFNA(VLOOKUP(CONCATENATE(A224,"LV"),'ALL Conditions'!A:E,5,FALSE),"G")),"R")</f>
        <v>R</v>
      </c>
      <c r="T224" s="8" t="str">
        <f>IFERROR(IF(SEARCH("LT",C224,1),_xlfn.IFNA(VLOOKUP(CONCATENATE(A224,"LT"),'ALL Conditions'!A:E,5,FALSE),"G")),"R")</f>
        <v>R</v>
      </c>
      <c r="U224" s="8" t="str">
        <f>IFERROR(IF(SEARCH("LU",C224,1),_xlfn.IFNA(VLOOKUP(CONCATENATE(A224,"LU"),'ALL Conditions'!A:E,5,FALSE),"G")),"R")</f>
        <v>R</v>
      </c>
      <c r="V224" s="8" t="str">
        <f>IFERROR(IF(SEARCH("MT",C224,1),_xlfn.IFNA(VLOOKUP(CONCATENATE(A224,"MT"),'ALL Conditions'!A:E,5,FALSE),"G")),"R")</f>
        <v>R</v>
      </c>
      <c r="W224" s="8" t="str">
        <f>IFERROR(IF(SEARCH("NL",C224,1),_xlfn.IFNA(VLOOKUP(CONCATENATE(A224,"NL"),'ALL Conditions'!A:E,5,FALSE),"G")),"R")</f>
        <v>R</v>
      </c>
      <c r="X224" s="8" t="str">
        <f>IFERROR(IF(SEARCH("PL",C224,1),_xlfn.IFNA(VLOOKUP(CONCATENATE(A224,"PL"),'ALL Conditions'!A:E,5,FALSE),"G")),"R")</f>
        <v>R</v>
      </c>
      <c r="Y224" s="8" t="str">
        <f>IFERROR(IF(SEARCH("PT",C224,1),_xlfn.IFNA(VLOOKUP(CONCATENATE(A224,"PT"),'ALL Conditions'!A:E,5,FALSE),"G")),"R")</f>
        <v>R</v>
      </c>
      <c r="Z224" s="8" t="str">
        <f>IFERROR(IF(SEARCH("RO",C224,1),_xlfn.IFNA(VLOOKUP(CONCATENATE(A224,"RO"),'ALL Conditions'!A:E,5,FALSE),"G")),"R")</f>
        <v>R</v>
      </c>
      <c r="AA224" s="8" t="str">
        <f>IFERROR(IF(SEARCH("SK",C224,1),_xlfn.IFNA(VLOOKUP(CONCATENATE(A224,"SK"),'ALL Conditions'!A:E,5,FALSE),"G")),"R")</f>
        <v>R</v>
      </c>
      <c r="AB224" s="8" t="str">
        <f>IFERROR(IF(SEARCH("SI",C224,1),_xlfn.IFNA(VLOOKUP(CONCATENATE(A224,"SI"),'ALL Conditions'!A:E,5,FALSE),"G")),"R")</f>
        <v>R</v>
      </c>
      <c r="AC224" s="8" t="str">
        <f>IFERROR(IF(SEARCH("ES",C224,1),_xlfn.IFNA(VLOOKUP(CONCATENATE(A224,"ES"),'ALL Conditions'!A:E,5,FALSE),"G")),"R")</f>
        <v>R</v>
      </c>
      <c r="AD224" s="8" t="str">
        <f>IFERROR(IF(SEARCH("SE",C224,1),_xlfn.IFNA(VLOOKUP(CONCATENATE(A224,"SE"),'ALL Conditions'!A:E,5,FALSE),"G")),"R")</f>
        <v>R</v>
      </c>
    </row>
    <row r="225" spans="1:30">
      <c r="A225" t="s">
        <v>522</v>
      </c>
      <c r="B225" t="s">
        <v>523</v>
      </c>
      <c r="C225" t="s">
        <v>39</v>
      </c>
      <c r="D225" s="9" t="str">
        <f>VLOOKUP(LEN(A225),'Restriction length-level'!A:B,2,FALSE)</f>
        <v>Commodity Code</v>
      </c>
      <c r="E225" s="8" t="str">
        <f>IFERROR(IF(SEARCH("AT",C225,1),_xlfn.IFNA(VLOOKUP(CONCATENATE(A225,"AT"),'ALL Conditions'!A:E,5,FALSE),"G")),"R")</f>
        <v>G</v>
      </c>
      <c r="F225" s="8" t="str">
        <f>IFERROR(IF(SEARCH("BE",C225,1),_xlfn.IFNA(VLOOKUP(CONCATENATE(A225,"BE"),'ALL Conditions'!A:E,5,FALSE),"G")),"R")</f>
        <v>G</v>
      </c>
      <c r="G225" s="8" t="str">
        <f>IFERROR(IF(SEARCH("BG",C225,1),_xlfn.IFNA(VLOOKUP(CONCATENATE(A225,"BG"),'ALL Conditions'!A:E,5,FALSE),"G")),"R")</f>
        <v>G</v>
      </c>
      <c r="H225" s="8" t="str">
        <f>IFERROR(IF(SEARCH("HR",C225,1),_xlfn.IFNA(VLOOKUP(CONCATENATE(A225,"HR"),'ALL Conditions'!A:E,5,FALSE),"G")),"R")</f>
        <v>G</v>
      </c>
      <c r="I225" s="8" t="str">
        <f>IFERROR(IF(SEARCH("CZ",C225,1),_xlfn.IFNA(VLOOKUP(CONCATENATE(A225,"CZ"),'ALL Conditions'!A:E,5,FALSE),"G")),"R")</f>
        <v>G</v>
      </c>
      <c r="J225" s="8" t="str">
        <f>IFERROR(IF(SEARCH("DK",C225,1),_xlfn.IFNA(VLOOKUP(CONCATENATE(A225,"DK"),'ALL Conditions'!A:E,5,FALSE),"G")),"R")</f>
        <v>G</v>
      </c>
      <c r="K225" s="8" t="str">
        <f>IFERROR(IF(SEARCH("EE",C225,1),_xlfn.IFNA(VLOOKUP(CONCATENATE(A225,"EE"),'ALL Conditions'!A:E,5,FALSE),"G")),"R")</f>
        <v>G</v>
      </c>
      <c r="L225" s="8" t="str">
        <f>IFERROR(IF(SEARCH("FI",C225,1),_xlfn.IFNA(VLOOKUP(CONCATENATE(A225,"FI"),'ALL Conditions'!A:E,5,FALSE),"G")),"R")</f>
        <v>G</v>
      </c>
      <c r="M225" s="8" t="str">
        <f>IFERROR(IF(SEARCH("FR",C225,1),_xlfn.IFNA(VLOOKUP(CONCATENATE(A225,"FR"),'ALL Conditions'!A:E,5,FALSE),"G")),"R")</f>
        <v>G</v>
      </c>
      <c r="N225" s="8" t="str">
        <f>IFERROR(IF(SEARCH("DE",C225,1),_xlfn.IFNA(VLOOKUP(CONCATENATE(A225,"DE"),'ALL Conditions'!A:E,5,FALSE),"G")),"R")</f>
        <v>G</v>
      </c>
      <c r="O225" s="8" t="str">
        <f>IFERROR(IF(SEARCH("GR",C225,1),_xlfn.IFNA(VLOOKUP(CONCATENATE(A225,"GR"),'ALL Conditions'!A:E,5,FALSE),"G")),"R")</f>
        <v>G</v>
      </c>
      <c r="P225" s="8" t="str">
        <f>IFERROR(IF(SEARCH("HU",C225,1),_xlfn.IFNA(VLOOKUP(CONCATENATE(A225,"HU"),'ALL Conditions'!A:E,5,FALSE),"G")),"R")</f>
        <v>G</v>
      </c>
      <c r="Q225" s="8" t="str">
        <f>IFERROR(IF(SEARCH("IE",C225,1),_xlfn.IFNA(VLOOKUP(CONCATENATE(A225,"IE"),'ALL Conditions'!A:E,5,FALSE),"G")),"R")</f>
        <v>G</v>
      </c>
      <c r="R225" s="8" t="str">
        <f>IFERROR(IF(SEARCH("IT",C225,1),_xlfn.IFNA(VLOOKUP(CONCATENATE(A225,"IT"),'ALL Conditions'!A:E,5,FALSE),"G")),"R")</f>
        <v>G</v>
      </c>
      <c r="S225" s="8" t="str">
        <f>IFERROR(IF(SEARCH("LV",C225,1),_xlfn.IFNA(VLOOKUP(CONCATENATE(A225,"LV"),'ALL Conditions'!A:E,5,FALSE),"G")),"R")</f>
        <v>G</v>
      </c>
      <c r="T225" s="8" t="str">
        <f>IFERROR(IF(SEARCH("LT",C225,1),_xlfn.IFNA(VLOOKUP(CONCATENATE(A225,"LT"),'ALL Conditions'!A:E,5,FALSE),"G")),"R")</f>
        <v>G</v>
      </c>
      <c r="U225" s="8" t="str">
        <f>IFERROR(IF(SEARCH("LU",C225,1),_xlfn.IFNA(VLOOKUP(CONCATENATE(A225,"LU"),'ALL Conditions'!A:E,5,FALSE),"G")),"R")</f>
        <v>G</v>
      </c>
      <c r="V225" s="8" t="str">
        <f>IFERROR(IF(SEARCH("MT",C225,1),_xlfn.IFNA(VLOOKUP(CONCATENATE(A225,"MT"),'ALL Conditions'!A:E,5,FALSE),"G")),"R")</f>
        <v>G</v>
      </c>
      <c r="W225" s="8" t="str">
        <f>IFERROR(IF(SEARCH("NL",C225,1),_xlfn.IFNA(VLOOKUP(CONCATENATE(A225,"NL"),'ALL Conditions'!A:E,5,FALSE),"G")),"R")</f>
        <v>G</v>
      </c>
      <c r="X225" s="8" t="str">
        <f>IFERROR(IF(SEARCH("PL",C225,1),_xlfn.IFNA(VLOOKUP(CONCATENATE(A225,"PL"),'ALL Conditions'!A:E,5,FALSE),"G")),"R")</f>
        <v>G</v>
      </c>
      <c r="Y225" s="8" t="str">
        <f>IFERROR(IF(SEARCH("PT",C225,1),_xlfn.IFNA(VLOOKUP(CONCATENATE(A225,"PT"),'ALL Conditions'!A:E,5,FALSE),"G")),"R")</f>
        <v>G</v>
      </c>
      <c r="Z225" s="8" t="str">
        <f>IFERROR(IF(SEARCH("RO",C225,1),_xlfn.IFNA(VLOOKUP(CONCATENATE(A225,"RO"),'ALL Conditions'!A:E,5,FALSE),"G")),"R")</f>
        <v>G</v>
      </c>
      <c r="AA225" s="8" t="str">
        <f>IFERROR(IF(SEARCH("SK",C225,1),_xlfn.IFNA(VLOOKUP(CONCATENATE(A225,"SK"),'ALL Conditions'!A:E,5,FALSE),"G")),"R")</f>
        <v>G</v>
      </c>
      <c r="AB225" s="8" t="str">
        <f>IFERROR(IF(SEARCH("SI",C225,1),_xlfn.IFNA(VLOOKUP(CONCATENATE(A225,"SI"),'ALL Conditions'!A:E,5,FALSE),"G")),"R")</f>
        <v>G</v>
      </c>
      <c r="AC225" s="8" t="str">
        <f>IFERROR(IF(SEARCH("ES",C225,1),_xlfn.IFNA(VLOOKUP(CONCATENATE(A225,"ES"),'ALL Conditions'!A:E,5,FALSE),"G")),"R")</f>
        <v>G</v>
      </c>
      <c r="AD225" s="8" t="str">
        <f>IFERROR(IF(SEARCH("SE",C225,1),_xlfn.IFNA(VLOOKUP(CONCATENATE(A225,"SE"),'ALL Conditions'!A:E,5,FALSE),"G")),"R")</f>
        <v>G</v>
      </c>
    </row>
    <row r="226" spans="1:30">
      <c r="A226" t="s">
        <v>524</v>
      </c>
      <c r="B226" t="s">
        <v>525</v>
      </c>
      <c r="D226" s="9" t="str">
        <f>VLOOKUP(LEN(A226),'Restriction length-level'!A:B,2,FALSE)</f>
        <v>Heading</v>
      </c>
      <c r="E226" s="8" t="str">
        <f>IFERROR(IF(SEARCH("AT",C226,1),_xlfn.IFNA(VLOOKUP(CONCATENATE(A226,"AT"),'ALL Conditions'!A:E,5,FALSE),"G")),"R")</f>
        <v>R</v>
      </c>
      <c r="F226" s="8" t="str">
        <f>IFERROR(IF(SEARCH("BE",C226,1),_xlfn.IFNA(VLOOKUP(CONCATENATE(A226,"BE"),'ALL Conditions'!A:E,5,FALSE),"G")),"R")</f>
        <v>R</v>
      </c>
      <c r="G226" s="8" t="str">
        <f>IFERROR(IF(SEARCH("BG",C226,1),_xlfn.IFNA(VLOOKUP(CONCATENATE(A226,"BG"),'ALL Conditions'!A:E,5,FALSE),"G")),"R")</f>
        <v>R</v>
      </c>
      <c r="H226" s="8" t="str">
        <f>IFERROR(IF(SEARCH("HR",C226,1),_xlfn.IFNA(VLOOKUP(CONCATENATE(A226,"HR"),'ALL Conditions'!A:E,5,FALSE),"G")),"R")</f>
        <v>R</v>
      </c>
      <c r="I226" s="8" t="str">
        <f>IFERROR(IF(SEARCH("CZ",C226,1),_xlfn.IFNA(VLOOKUP(CONCATENATE(A226,"CZ"),'ALL Conditions'!A:E,5,FALSE),"G")),"R")</f>
        <v>R</v>
      </c>
      <c r="J226" s="8" t="str">
        <f>IFERROR(IF(SEARCH("DK",C226,1),_xlfn.IFNA(VLOOKUP(CONCATENATE(A226,"DK"),'ALL Conditions'!A:E,5,FALSE),"G")),"R")</f>
        <v>R</v>
      </c>
      <c r="K226" s="8" t="str">
        <f>IFERROR(IF(SEARCH("EE",C226,1),_xlfn.IFNA(VLOOKUP(CONCATENATE(A226,"EE"),'ALL Conditions'!A:E,5,FALSE),"G")),"R")</f>
        <v>R</v>
      </c>
      <c r="L226" s="8" t="str">
        <f>IFERROR(IF(SEARCH("FI",C226,1),_xlfn.IFNA(VLOOKUP(CONCATENATE(A226,"FI"),'ALL Conditions'!A:E,5,FALSE),"G")),"R")</f>
        <v>R</v>
      </c>
      <c r="M226" s="8" t="str">
        <f>IFERROR(IF(SEARCH("FR",C226,1),_xlfn.IFNA(VLOOKUP(CONCATENATE(A226,"FR"),'ALL Conditions'!A:E,5,FALSE),"G")),"R")</f>
        <v>R</v>
      </c>
      <c r="N226" s="8" t="str">
        <f>IFERROR(IF(SEARCH("DE",C226,1),_xlfn.IFNA(VLOOKUP(CONCATENATE(A226,"DE"),'ALL Conditions'!A:E,5,FALSE),"G")),"R")</f>
        <v>R</v>
      </c>
      <c r="O226" s="8" t="str">
        <f>IFERROR(IF(SEARCH("GR",C226,1),_xlfn.IFNA(VLOOKUP(CONCATENATE(A226,"GR"),'ALL Conditions'!A:E,5,FALSE),"G")),"R")</f>
        <v>R</v>
      </c>
      <c r="P226" s="8" t="str">
        <f>IFERROR(IF(SEARCH("HU",C226,1),_xlfn.IFNA(VLOOKUP(CONCATENATE(A226,"HU"),'ALL Conditions'!A:E,5,FALSE),"G")),"R")</f>
        <v>R</v>
      </c>
      <c r="Q226" s="8" t="str">
        <f>IFERROR(IF(SEARCH("IE",C226,1),_xlfn.IFNA(VLOOKUP(CONCATENATE(A226,"IE"),'ALL Conditions'!A:E,5,FALSE),"G")),"R")</f>
        <v>R</v>
      </c>
      <c r="R226" s="8" t="str">
        <f>IFERROR(IF(SEARCH("IT",C226,1),_xlfn.IFNA(VLOOKUP(CONCATENATE(A226,"IT"),'ALL Conditions'!A:E,5,FALSE),"G")),"R")</f>
        <v>R</v>
      </c>
      <c r="S226" s="8" t="str">
        <f>IFERROR(IF(SEARCH("LV",C226,1),_xlfn.IFNA(VLOOKUP(CONCATENATE(A226,"LV"),'ALL Conditions'!A:E,5,FALSE),"G")),"R")</f>
        <v>R</v>
      </c>
      <c r="T226" s="8" t="str">
        <f>IFERROR(IF(SEARCH("LT",C226,1),_xlfn.IFNA(VLOOKUP(CONCATENATE(A226,"LT"),'ALL Conditions'!A:E,5,FALSE),"G")),"R")</f>
        <v>R</v>
      </c>
      <c r="U226" s="8" t="str">
        <f>IFERROR(IF(SEARCH("LU",C226,1),_xlfn.IFNA(VLOOKUP(CONCATENATE(A226,"LU"),'ALL Conditions'!A:E,5,FALSE),"G")),"R")</f>
        <v>R</v>
      </c>
      <c r="V226" s="8" t="str">
        <f>IFERROR(IF(SEARCH("MT",C226,1),_xlfn.IFNA(VLOOKUP(CONCATENATE(A226,"MT"),'ALL Conditions'!A:E,5,FALSE),"G")),"R")</f>
        <v>R</v>
      </c>
      <c r="W226" s="8" t="str">
        <f>IFERROR(IF(SEARCH("NL",C226,1),_xlfn.IFNA(VLOOKUP(CONCATENATE(A226,"NL"),'ALL Conditions'!A:E,5,FALSE),"G")),"R")</f>
        <v>R</v>
      </c>
      <c r="X226" s="8" t="str">
        <f>IFERROR(IF(SEARCH("PL",C226,1),_xlfn.IFNA(VLOOKUP(CONCATENATE(A226,"PL"),'ALL Conditions'!A:E,5,FALSE),"G")),"R")</f>
        <v>R</v>
      </c>
      <c r="Y226" s="8" t="str">
        <f>IFERROR(IF(SEARCH("PT",C226,1),_xlfn.IFNA(VLOOKUP(CONCATENATE(A226,"PT"),'ALL Conditions'!A:E,5,FALSE),"G")),"R")</f>
        <v>R</v>
      </c>
      <c r="Z226" s="8" t="str">
        <f>IFERROR(IF(SEARCH("RO",C226,1),_xlfn.IFNA(VLOOKUP(CONCATENATE(A226,"RO"),'ALL Conditions'!A:E,5,FALSE),"G")),"R")</f>
        <v>R</v>
      </c>
      <c r="AA226" s="8" t="str">
        <f>IFERROR(IF(SEARCH("SK",C226,1),_xlfn.IFNA(VLOOKUP(CONCATENATE(A226,"SK"),'ALL Conditions'!A:E,5,FALSE),"G")),"R")</f>
        <v>R</v>
      </c>
      <c r="AB226" s="8" t="str">
        <f>IFERROR(IF(SEARCH("SI",C226,1),_xlfn.IFNA(VLOOKUP(CONCATENATE(A226,"SI"),'ALL Conditions'!A:E,5,FALSE),"G")),"R")</f>
        <v>R</v>
      </c>
      <c r="AC226" s="8" t="str">
        <f>IFERROR(IF(SEARCH("ES",C226,1),_xlfn.IFNA(VLOOKUP(CONCATENATE(A226,"ES"),'ALL Conditions'!A:E,5,FALSE),"G")),"R")</f>
        <v>R</v>
      </c>
      <c r="AD226" s="8" t="str">
        <f>IFERROR(IF(SEARCH("SE",C226,1),_xlfn.IFNA(VLOOKUP(CONCATENATE(A226,"SE"),'ALL Conditions'!A:E,5,FALSE),"G")),"R")</f>
        <v>R</v>
      </c>
    </row>
    <row r="227" spans="1:30">
      <c r="A227" t="s">
        <v>526</v>
      </c>
      <c r="B227" t="s">
        <v>527</v>
      </c>
      <c r="C227" t="s">
        <v>39</v>
      </c>
      <c r="D227" s="9" t="str">
        <f>VLOOKUP(LEN(A227),'Restriction length-level'!A:B,2,FALSE)</f>
        <v>Commodity Code</v>
      </c>
      <c r="E227" s="8" t="str">
        <f>IFERROR(IF(SEARCH("AT",C227,1),_xlfn.IFNA(VLOOKUP(CONCATENATE(A227,"AT"),'ALL Conditions'!A:E,5,FALSE),"G")),"R")</f>
        <v>G</v>
      </c>
      <c r="F227" s="8" t="str">
        <f>IFERROR(IF(SEARCH("BE",C227,1),_xlfn.IFNA(VLOOKUP(CONCATENATE(A227,"BE"),'ALL Conditions'!A:E,5,FALSE),"G")),"R")</f>
        <v>G</v>
      </c>
      <c r="G227" s="8" t="str">
        <f>IFERROR(IF(SEARCH("BG",C227,1),_xlfn.IFNA(VLOOKUP(CONCATENATE(A227,"BG"),'ALL Conditions'!A:E,5,FALSE),"G")),"R")</f>
        <v>G</v>
      </c>
      <c r="H227" s="8" t="str">
        <f>IFERROR(IF(SEARCH("HR",C227,1),_xlfn.IFNA(VLOOKUP(CONCATENATE(A227,"HR"),'ALL Conditions'!A:E,5,FALSE),"G")),"R")</f>
        <v>G</v>
      </c>
      <c r="I227" s="8" t="str">
        <f>IFERROR(IF(SEARCH("CZ",C227,1),_xlfn.IFNA(VLOOKUP(CONCATENATE(A227,"CZ"),'ALL Conditions'!A:E,5,FALSE),"G")),"R")</f>
        <v>G</v>
      </c>
      <c r="J227" s="8" t="str">
        <f>IFERROR(IF(SEARCH("DK",C227,1),_xlfn.IFNA(VLOOKUP(CONCATENATE(A227,"DK"),'ALL Conditions'!A:E,5,FALSE),"G")),"R")</f>
        <v>G</v>
      </c>
      <c r="K227" s="8" t="str">
        <f>IFERROR(IF(SEARCH("EE",C227,1),_xlfn.IFNA(VLOOKUP(CONCATENATE(A227,"EE"),'ALL Conditions'!A:E,5,FALSE),"G")),"R")</f>
        <v>G</v>
      </c>
      <c r="L227" s="8" t="str">
        <f>IFERROR(IF(SEARCH("FI",C227,1),_xlfn.IFNA(VLOOKUP(CONCATENATE(A227,"FI"),'ALL Conditions'!A:E,5,FALSE),"G")),"R")</f>
        <v>G</v>
      </c>
      <c r="M227" s="8" t="str">
        <f>IFERROR(IF(SEARCH("FR",C227,1),_xlfn.IFNA(VLOOKUP(CONCATENATE(A227,"FR"),'ALL Conditions'!A:E,5,FALSE),"G")),"R")</f>
        <v>G</v>
      </c>
      <c r="N227" s="8" t="str">
        <f>IFERROR(IF(SEARCH("DE",C227,1),_xlfn.IFNA(VLOOKUP(CONCATENATE(A227,"DE"),'ALL Conditions'!A:E,5,FALSE),"G")),"R")</f>
        <v>G</v>
      </c>
      <c r="O227" s="8" t="str">
        <f>IFERROR(IF(SEARCH("GR",C227,1),_xlfn.IFNA(VLOOKUP(CONCATENATE(A227,"GR"),'ALL Conditions'!A:E,5,FALSE),"G")),"R")</f>
        <v>G</v>
      </c>
      <c r="P227" s="8" t="str">
        <f>IFERROR(IF(SEARCH("HU",C227,1),_xlfn.IFNA(VLOOKUP(CONCATENATE(A227,"HU"),'ALL Conditions'!A:E,5,FALSE),"G")),"R")</f>
        <v>G</v>
      </c>
      <c r="Q227" s="8" t="str">
        <f>IFERROR(IF(SEARCH("IE",C227,1),_xlfn.IFNA(VLOOKUP(CONCATENATE(A227,"IE"),'ALL Conditions'!A:E,5,FALSE),"G")),"R")</f>
        <v>G</v>
      </c>
      <c r="R227" s="8" t="str">
        <f>IFERROR(IF(SEARCH("IT",C227,1),_xlfn.IFNA(VLOOKUP(CONCATENATE(A227,"IT"),'ALL Conditions'!A:E,5,FALSE),"G")),"R")</f>
        <v>G</v>
      </c>
      <c r="S227" s="8" t="str">
        <f>IFERROR(IF(SEARCH("LV",C227,1),_xlfn.IFNA(VLOOKUP(CONCATENATE(A227,"LV"),'ALL Conditions'!A:E,5,FALSE),"G")),"R")</f>
        <v>G</v>
      </c>
      <c r="T227" s="8" t="str">
        <f>IFERROR(IF(SEARCH("LT",C227,1),_xlfn.IFNA(VLOOKUP(CONCATENATE(A227,"LT"),'ALL Conditions'!A:E,5,FALSE),"G")),"R")</f>
        <v>G</v>
      </c>
      <c r="U227" s="8" t="str">
        <f>IFERROR(IF(SEARCH("LU",C227,1),_xlfn.IFNA(VLOOKUP(CONCATENATE(A227,"LU"),'ALL Conditions'!A:E,5,FALSE),"G")),"R")</f>
        <v>G</v>
      </c>
      <c r="V227" s="8" t="str">
        <f>IFERROR(IF(SEARCH("MT",C227,1),_xlfn.IFNA(VLOOKUP(CONCATENATE(A227,"MT"),'ALL Conditions'!A:E,5,FALSE),"G")),"R")</f>
        <v>G</v>
      </c>
      <c r="W227" s="8" t="str">
        <f>IFERROR(IF(SEARCH("NL",C227,1),_xlfn.IFNA(VLOOKUP(CONCATENATE(A227,"NL"),'ALL Conditions'!A:E,5,FALSE),"G")),"R")</f>
        <v>G</v>
      </c>
      <c r="X227" s="8" t="str">
        <f>IFERROR(IF(SEARCH("PL",C227,1),_xlfn.IFNA(VLOOKUP(CONCATENATE(A227,"PL"),'ALL Conditions'!A:E,5,FALSE),"G")),"R")</f>
        <v>G</v>
      </c>
      <c r="Y227" s="8" t="str">
        <f>IFERROR(IF(SEARCH("PT",C227,1),_xlfn.IFNA(VLOOKUP(CONCATENATE(A227,"PT"),'ALL Conditions'!A:E,5,FALSE),"G")),"R")</f>
        <v>G</v>
      </c>
      <c r="Z227" s="8" t="str">
        <f>IFERROR(IF(SEARCH("RO",C227,1),_xlfn.IFNA(VLOOKUP(CONCATENATE(A227,"RO"),'ALL Conditions'!A:E,5,FALSE),"G")),"R")</f>
        <v>G</v>
      </c>
      <c r="AA227" s="8" t="str">
        <f>IFERROR(IF(SEARCH("SK",C227,1),_xlfn.IFNA(VLOOKUP(CONCATENATE(A227,"SK"),'ALL Conditions'!A:E,5,FALSE),"G")),"R")</f>
        <v>G</v>
      </c>
      <c r="AB227" s="8" t="str">
        <f>IFERROR(IF(SEARCH("SI",C227,1),_xlfn.IFNA(VLOOKUP(CONCATENATE(A227,"SI"),'ALL Conditions'!A:E,5,FALSE),"G")),"R")</f>
        <v>G</v>
      </c>
      <c r="AC227" s="8" t="str">
        <f>IFERROR(IF(SEARCH("ES",C227,1),_xlfn.IFNA(VLOOKUP(CONCATENATE(A227,"ES"),'ALL Conditions'!A:E,5,FALSE),"G")),"R")</f>
        <v>G</v>
      </c>
      <c r="AD227" s="8" t="str">
        <f>IFERROR(IF(SEARCH("SE",C227,1),_xlfn.IFNA(VLOOKUP(CONCATENATE(A227,"SE"),'ALL Conditions'!A:E,5,FALSE),"G")),"R")</f>
        <v>G</v>
      </c>
    </row>
    <row r="228" spans="1:30">
      <c r="A228" t="s">
        <v>528</v>
      </c>
      <c r="B228" t="s">
        <v>529</v>
      </c>
      <c r="D228" s="9" t="str">
        <f>VLOOKUP(LEN(A228),'Restriction length-level'!A:B,2,FALSE)</f>
        <v>Heading</v>
      </c>
      <c r="E228" s="8" t="str">
        <f>IFERROR(IF(SEARCH("AT",C228,1),_xlfn.IFNA(VLOOKUP(CONCATENATE(A228,"AT"),'ALL Conditions'!A:E,5,FALSE),"G")),"R")</f>
        <v>R</v>
      </c>
      <c r="F228" s="8" t="str">
        <f>IFERROR(IF(SEARCH("BE",C228,1),_xlfn.IFNA(VLOOKUP(CONCATENATE(A228,"BE"),'ALL Conditions'!A:E,5,FALSE),"G")),"R")</f>
        <v>R</v>
      </c>
      <c r="G228" s="8" t="str">
        <f>IFERROR(IF(SEARCH("BG",C228,1),_xlfn.IFNA(VLOOKUP(CONCATENATE(A228,"BG"),'ALL Conditions'!A:E,5,FALSE),"G")),"R")</f>
        <v>R</v>
      </c>
      <c r="H228" s="8" t="str">
        <f>IFERROR(IF(SEARCH("HR",C228,1),_xlfn.IFNA(VLOOKUP(CONCATENATE(A228,"HR"),'ALL Conditions'!A:E,5,FALSE),"G")),"R")</f>
        <v>R</v>
      </c>
      <c r="I228" s="8" t="str">
        <f>IFERROR(IF(SEARCH("CZ",C228,1),_xlfn.IFNA(VLOOKUP(CONCATENATE(A228,"CZ"),'ALL Conditions'!A:E,5,FALSE),"G")),"R")</f>
        <v>R</v>
      </c>
      <c r="J228" s="8" t="str">
        <f>IFERROR(IF(SEARCH("DK",C228,1),_xlfn.IFNA(VLOOKUP(CONCATENATE(A228,"DK"),'ALL Conditions'!A:E,5,FALSE),"G")),"R")</f>
        <v>R</v>
      </c>
      <c r="K228" s="8" t="str">
        <f>IFERROR(IF(SEARCH("EE",C228,1),_xlfn.IFNA(VLOOKUP(CONCATENATE(A228,"EE"),'ALL Conditions'!A:E,5,FALSE),"G")),"R")</f>
        <v>R</v>
      </c>
      <c r="L228" s="8" t="str">
        <f>IFERROR(IF(SEARCH("FI",C228,1),_xlfn.IFNA(VLOOKUP(CONCATENATE(A228,"FI"),'ALL Conditions'!A:E,5,FALSE),"G")),"R")</f>
        <v>R</v>
      </c>
      <c r="M228" s="8" t="str">
        <f>IFERROR(IF(SEARCH("FR",C228,1),_xlfn.IFNA(VLOOKUP(CONCATENATE(A228,"FR"),'ALL Conditions'!A:E,5,FALSE),"G")),"R")</f>
        <v>R</v>
      </c>
      <c r="N228" s="8" t="str">
        <f>IFERROR(IF(SEARCH("DE",C228,1),_xlfn.IFNA(VLOOKUP(CONCATENATE(A228,"DE"),'ALL Conditions'!A:E,5,FALSE),"G")),"R")</f>
        <v>R</v>
      </c>
      <c r="O228" s="8" t="str">
        <f>IFERROR(IF(SEARCH("GR",C228,1),_xlfn.IFNA(VLOOKUP(CONCATENATE(A228,"GR"),'ALL Conditions'!A:E,5,FALSE),"G")),"R")</f>
        <v>R</v>
      </c>
      <c r="P228" s="8" t="str">
        <f>IFERROR(IF(SEARCH("HU",C228,1),_xlfn.IFNA(VLOOKUP(CONCATENATE(A228,"HU"),'ALL Conditions'!A:E,5,FALSE),"G")),"R")</f>
        <v>R</v>
      </c>
      <c r="Q228" s="8" t="str">
        <f>IFERROR(IF(SEARCH("IE",C228,1),_xlfn.IFNA(VLOOKUP(CONCATENATE(A228,"IE"),'ALL Conditions'!A:E,5,FALSE),"G")),"R")</f>
        <v>R</v>
      </c>
      <c r="R228" s="8" t="str">
        <f>IFERROR(IF(SEARCH("IT",C228,1),_xlfn.IFNA(VLOOKUP(CONCATENATE(A228,"IT"),'ALL Conditions'!A:E,5,FALSE),"G")),"R")</f>
        <v>R</v>
      </c>
      <c r="S228" s="8" t="str">
        <f>IFERROR(IF(SEARCH("LV",C228,1),_xlfn.IFNA(VLOOKUP(CONCATENATE(A228,"LV"),'ALL Conditions'!A:E,5,FALSE),"G")),"R")</f>
        <v>R</v>
      </c>
      <c r="T228" s="8" t="str">
        <f>IFERROR(IF(SEARCH("LT",C228,1),_xlfn.IFNA(VLOOKUP(CONCATENATE(A228,"LT"),'ALL Conditions'!A:E,5,FALSE),"G")),"R")</f>
        <v>R</v>
      </c>
      <c r="U228" s="8" t="str">
        <f>IFERROR(IF(SEARCH("LU",C228,1),_xlfn.IFNA(VLOOKUP(CONCATENATE(A228,"LU"),'ALL Conditions'!A:E,5,FALSE),"G")),"R")</f>
        <v>R</v>
      </c>
      <c r="V228" s="8" t="str">
        <f>IFERROR(IF(SEARCH("MT",C228,1),_xlfn.IFNA(VLOOKUP(CONCATENATE(A228,"MT"),'ALL Conditions'!A:E,5,FALSE),"G")),"R")</f>
        <v>R</v>
      </c>
      <c r="W228" s="8" t="str">
        <f>IFERROR(IF(SEARCH("NL",C228,1),_xlfn.IFNA(VLOOKUP(CONCATENATE(A228,"NL"),'ALL Conditions'!A:E,5,FALSE),"G")),"R")</f>
        <v>R</v>
      </c>
      <c r="X228" s="8" t="str">
        <f>IFERROR(IF(SEARCH("PL",C228,1),_xlfn.IFNA(VLOOKUP(CONCATENATE(A228,"PL"),'ALL Conditions'!A:E,5,FALSE),"G")),"R")</f>
        <v>R</v>
      </c>
      <c r="Y228" s="8" t="str">
        <f>IFERROR(IF(SEARCH("PT",C228,1),_xlfn.IFNA(VLOOKUP(CONCATENATE(A228,"PT"),'ALL Conditions'!A:E,5,FALSE),"G")),"R")</f>
        <v>R</v>
      </c>
      <c r="Z228" s="8" t="str">
        <f>IFERROR(IF(SEARCH("RO",C228,1),_xlfn.IFNA(VLOOKUP(CONCATENATE(A228,"RO"),'ALL Conditions'!A:E,5,FALSE),"G")),"R")</f>
        <v>R</v>
      </c>
      <c r="AA228" s="8" t="str">
        <f>IFERROR(IF(SEARCH("SK",C228,1),_xlfn.IFNA(VLOOKUP(CONCATENATE(A228,"SK"),'ALL Conditions'!A:E,5,FALSE),"G")),"R")</f>
        <v>R</v>
      </c>
      <c r="AB228" s="8" t="str">
        <f>IFERROR(IF(SEARCH("SI",C228,1),_xlfn.IFNA(VLOOKUP(CONCATENATE(A228,"SI"),'ALL Conditions'!A:E,5,FALSE),"G")),"R")</f>
        <v>R</v>
      </c>
      <c r="AC228" s="8" t="str">
        <f>IFERROR(IF(SEARCH("ES",C228,1),_xlfn.IFNA(VLOOKUP(CONCATENATE(A228,"ES"),'ALL Conditions'!A:E,5,FALSE),"G")),"R")</f>
        <v>R</v>
      </c>
      <c r="AD228" s="8" t="str">
        <f>IFERROR(IF(SEARCH("SE",C228,1),_xlfn.IFNA(VLOOKUP(CONCATENATE(A228,"SE"),'ALL Conditions'!A:E,5,FALSE),"G")),"R")</f>
        <v>R</v>
      </c>
    </row>
    <row r="229" spans="1:30">
      <c r="A229" t="s">
        <v>530</v>
      </c>
      <c r="B229" t="s">
        <v>531</v>
      </c>
      <c r="D229" s="9" t="str">
        <f>VLOOKUP(LEN(A229),'Restriction length-level'!A:B,2,FALSE)</f>
        <v>Heading</v>
      </c>
      <c r="E229" s="8" t="str">
        <f>IFERROR(IF(SEARCH("AT",C229,1),_xlfn.IFNA(VLOOKUP(CONCATENATE(A229,"AT"),'ALL Conditions'!A:E,5,FALSE),"G")),"R")</f>
        <v>R</v>
      </c>
      <c r="F229" s="8" t="str">
        <f>IFERROR(IF(SEARCH("BE",C229,1),_xlfn.IFNA(VLOOKUP(CONCATENATE(A229,"BE"),'ALL Conditions'!A:E,5,FALSE),"G")),"R")</f>
        <v>R</v>
      </c>
      <c r="G229" s="8" t="str">
        <f>IFERROR(IF(SEARCH("BG",C229,1),_xlfn.IFNA(VLOOKUP(CONCATENATE(A229,"BG"),'ALL Conditions'!A:E,5,FALSE),"G")),"R")</f>
        <v>R</v>
      </c>
      <c r="H229" s="8" t="str">
        <f>IFERROR(IF(SEARCH("HR",C229,1),_xlfn.IFNA(VLOOKUP(CONCATENATE(A229,"HR"),'ALL Conditions'!A:E,5,FALSE),"G")),"R")</f>
        <v>R</v>
      </c>
      <c r="I229" s="8" t="str">
        <f>IFERROR(IF(SEARCH("CZ",C229,1),_xlfn.IFNA(VLOOKUP(CONCATENATE(A229,"CZ"),'ALL Conditions'!A:E,5,FALSE),"G")),"R")</f>
        <v>R</v>
      </c>
      <c r="J229" s="8" t="str">
        <f>IFERROR(IF(SEARCH("DK",C229,1),_xlfn.IFNA(VLOOKUP(CONCATENATE(A229,"DK"),'ALL Conditions'!A:E,5,FALSE),"G")),"R")</f>
        <v>R</v>
      </c>
      <c r="K229" s="8" t="str">
        <f>IFERROR(IF(SEARCH("EE",C229,1),_xlfn.IFNA(VLOOKUP(CONCATENATE(A229,"EE"),'ALL Conditions'!A:E,5,FALSE),"G")),"R")</f>
        <v>R</v>
      </c>
      <c r="L229" s="8" t="str">
        <f>IFERROR(IF(SEARCH("FI",C229,1),_xlfn.IFNA(VLOOKUP(CONCATENATE(A229,"FI"),'ALL Conditions'!A:E,5,FALSE),"G")),"R")</f>
        <v>R</v>
      </c>
      <c r="M229" s="8" t="str">
        <f>IFERROR(IF(SEARCH("FR",C229,1),_xlfn.IFNA(VLOOKUP(CONCATENATE(A229,"FR"),'ALL Conditions'!A:E,5,FALSE),"G")),"R")</f>
        <v>R</v>
      </c>
      <c r="N229" s="8" t="str">
        <f>IFERROR(IF(SEARCH("DE",C229,1),_xlfn.IFNA(VLOOKUP(CONCATENATE(A229,"DE"),'ALL Conditions'!A:E,5,FALSE),"G")),"R")</f>
        <v>R</v>
      </c>
      <c r="O229" s="8" t="str">
        <f>IFERROR(IF(SEARCH("GR",C229,1),_xlfn.IFNA(VLOOKUP(CONCATENATE(A229,"GR"),'ALL Conditions'!A:E,5,FALSE),"G")),"R")</f>
        <v>R</v>
      </c>
      <c r="P229" s="8" t="str">
        <f>IFERROR(IF(SEARCH("HU",C229,1),_xlfn.IFNA(VLOOKUP(CONCATENATE(A229,"HU"),'ALL Conditions'!A:E,5,FALSE),"G")),"R")</f>
        <v>R</v>
      </c>
      <c r="Q229" s="8" t="str">
        <f>IFERROR(IF(SEARCH("IE",C229,1),_xlfn.IFNA(VLOOKUP(CONCATENATE(A229,"IE"),'ALL Conditions'!A:E,5,FALSE),"G")),"R")</f>
        <v>R</v>
      </c>
      <c r="R229" s="8" t="str">
        <f>IFERROR(IF(SEARCH("IT",C229,1),_xlfn.IFNA(VLOOKUP(CONCATENATE(A229,"IT"),'ALL Conditions'!A:E,5,FALSE),"G")),"R")</f>
        <v>R</v>
      </c>
      <c r="S229" s="8" t="str">
        <f>IFERROR(IF(SEARCH("LV",C229,1),_xlfn.IFNA(VLOOKUP(CONCATENATE(A229,"LV"),'ALL Conditions'!A:E,5,FALSE),"G")),"R")</f>
        <v>R</v>
      </c>
      <c r="T229" s="8" t="str">
        <f>IFERROR(IF(SEARCH("LT",C229,1),_xlfn.IFNA(VLOOKUP(CONCATENATE(A229,"LT"),'ALL Conditions'!A:E,5,FALSE),"G")),"R")</f>
        <v>R</v>
      </c>
      <c r="U229" s="8" t="str">
        <f>IFERROR(IF(SEARCH("LU",C229,1),_xlfn.IFNA(VLOOKUP(CONCATENATE(A229,"LU"),'ALL Conditions'!A:E,5,FALSE),"G")),"R")</f>
        <v>R</v>
      </c>
      <c r="V229" s="8" t="str">
        <f>IFERROR(IF(SEARCH("MT",C229,1),_xlfn.IFNA(VLOOKUP(CONCATENATE(A229,"MT"),'ALL Conditions'!A:E,5,FALSE),"G")),"R")</f>
        <v>R</v>
      </c>
      <c r="W229" s="8" t="str">
        <f>IFERROR(IF(SEARCH("NL",C229,1),_xlfn.IFNA(VLOOKUP(CONCATENATE(A229,"NL"),'ALL Conditions'!A:E,5,FALSE),"G")),"R")</f>
        <v>R</v>
      </c>
      <c r="X229" s="8" t="str">
        <f>IFERROR(IF(SEARCH("PL",C229,1),_xlfn.IFNA(VLOOKUP(CONCATENATE(A229,"PL"),'ALL Conditions'!A:E,5,FALSE),"G")),"R")</f>
        <v>R</v>
      </c>
      <c r="Y229" s="8" t="str">
        <f>IFERROR(IF(SEARCH("PT",C229,1),_xlfn.IFNA(VLOOKUP(CONCATENATE(A229,"PT"),'ALL Conditions'!A:E,5,FALSE),"G")),"R")</f>
        <v>R</v>
      </c>
      <c r="Z229" s="8" t="str">
        <f>IFERROR(IF(SEARCH("RO",C229,1),_xlfn.IFNA(VLOOKUP(CONCATENATE(A229,"RO"),'ALL Conditions'!A:E,5,FALSE),"G")),"R")</f>
        <v>R</v>
      </c>
      <c r="AA229" s="8" t="str">
        <f>IFERROR(IF(SEARCH("SK",C229,1),_xlfn.IFNA(VLOOKUP(CONCATENATE(A229,"SK"),'ALL Conditions'!A:E,5,FALSE),"G")),"R")</f>
        <v>R</v>
      </c>
      <c r="AB229" s="8" t="str">
        <f>IFERROR(IF(SEARCH("SI",C229,1),_xlfn.IFNA(VLOOKUP(CONCATENATE(A229,"SI"),'ALL Conditions'!A:E,5,FALSE),"G")),"R")</f>
        <v>R</v>
      </c>
      <c r="AC229" s="8" t="str">
        <f>IFERROR(IF(SEARCH("ES",C229,1),_xlfn.IFNA(VLOOKUP(CONCATENATE(A229,"ES"),'ALL Conditions'!A:E,5,FALSE),"G")),"R")</f>
        <v>R</v>
      </c>
      <c r="AD229" s="8" t="str">
        <f>IFERROR(IF(SEARCH("SE",C229,1),_xlfn.IFNA(VLOOKUP(CONCATENATE(A229,"SE"),'ALL Conditions'!A:E,5,FALSE),"G")),"R")</f>
        <v>R</v>
      </c>
    </row>
    <row r="230" spans="1:30">
      <c r="A230" t="s">
        <v>532</v>
      </c>
      <c r="B230" t="s">
        <v>533</v>
      </c>
      <c r="D230" s="9" t="str">
        <f>VLOOKUP(LEN(A230),'Restriction length-level'!A:B,2,FALSE)</f>
        <v>Heading</v>
      </c>
      <c r="E230" s="8" t="str">
        <f>IFERROR(IF(SEARCH("AT",C230,1),_xlfn.IFNA(VLOOKUP(CONCATENATE(A230,"AT"),'ALL Conditions'!A:E,5,FALSE),"G")),"R")</f>
        <v>R</v>
      </c>
      <c r="F230" s="8" t="str">
        <f>IFERROR(IF(SEARCH("BE",C230,1),_xlfn.IFNA(VLOOKUP(CONCATENATE(A230,"BE"),'ALL Conditions'!A:E,5,FALSE),"G")),"R")</f>
        <v>R</v>
      </c>
      <c r="G230" s="8" t="str">
        <f>IFERROR(IF(SEARCH("BG",C230,1),_xlfn.IFNA(VLOOKUP(CONCATENATE(A230,"BG"),'ALL Conditions'!A:E,5,FALSE),"G")),"R")</f>
        <v>R</v>
      </c>
      <c r="H230" s="8" t="str">
        <f>IFERROR(IF(SEARCH("HR",C230,1),_xlfn.IFNA(VLOOKUP(CONCATENATE(A230,"HR"),'ALL Conditions'!A:E,5,FALSE),"G")),"R")</f>
        <v>R</v>
      </c>
      <c r="I230" s="8" t="str">
        <f>IFERROR(IF(SEARCH("CZ",C230,1),_xlfn.IFNA(VLOOKUP(CONCATENATE(A230,"CZ"),'ALL Conditions'!A:E,5,FALSE),"G")),"R")</f>
        <v>R</v>
      </c>
      <c r="J230" s="8" t="str">
        <f>IFERROR(IF(SEARCH("DK",C230,1),_xlfn.IFNA(VLOOKUP(CONCATENATE(A230,"DK"),'ALL Conditions'!A:E,5,FALSE),"G")),"R")</f>
        <v>R</v>
      </c>
      <c r="K230" s="8" t="str">
        <f>IFERROR(IF(SEARCH("EE",C230,1),_xlfn.IFNA(VLOOKUP(CONCATENATE(A230,"EE"),'ALL Conditions'!A:E,5,FALSE),"G")),"R")</f>
        <v>R</v>
      </c>
      <c r="L230" s="8" t="str">
        <f>IFERROR(IF(SEARCH("FI",C230,1),_xlfn.IFNA(VLOOKUP(CONCATENATE(A230,"FI"),'ALL Conditions'!A:E,5,FALSE),"G")),"R")</f>
        <v>R</v>
      </c>
      <c r="M230" s="8" t="str">
        <f>IFERROR(IF(SEARCH("FR",C230,1),_xlfn.IFNA(VLOOKUP(CONCATENATE(A230,"FR"),'ALL Conditions'!A:E,5,FALSE),"G")),"R")</f>
        <v>R</v>
      </c>
      <c r="N230" s="8" t="str">
        <f>IFERROR(IF(SEARCH("DE",C230,1),_xlfn.IFNA(VLOOKUP(CONCATENATE(A230,"DE"),'ALL Conditions'!A:E,5,FALSE),"G")),"R")</f>
        <v>R</v>
      </c>
      <c r="O230" s="8" t="str">
        <f>IFERROR(IF(SEARCH("GR",C230,1),_xlfn.IFNA(VLOOKUP(CONCATENATE(A230,"GR"),'ALL Conditions'!A:E,5,FALSE),"G")),"R")</f>
        <v>R</v>
      </c>
      <c r="P230" s="8" t="str">
        <f>IFERROR(IF(SEARCH("HU",C230,1),_xlfn.IFNA(VLOOKUP(CONCATENATE(A230,"HU"),'ALL Conditions'!A:E,5,FALSE),"G")),"R")</f>
        <v>R</v>
      </c>
      <c r="Q230" s="8" t="str">
        <f>IFERROR(IF(SEARCH("IE",C230,1),_xlfn.IFNA(VLOOKUP(CONCATENATE(A230,"IE"),'ALL Conditions'!A:E,5,FALSE),"G")),"R")</f>
        <v>R</v>
      </c>
      <c r="R230" s="8" t="str">
        <f>IFERROR(IF(SEARCH("IT",C230,1),_xlfn.IFNA(VLOOKUP(CONCATENATE(A230,"IT"),'ALL Conditions'!A:E,5,FALSE),"G")),"R")</f>
        <v>R</v>
      </c>
      <c r="S230" s="8" t="str">
        <f>IFERROR(IF(SEARCH("LV",C230,1),_xlfn.IFNA(VLOOKUP(CONCATENATE(A230,"LV"),'ALL Conditions'!A:E,5,FALSE),"G")),"R")</f>
        <v>R</v>
      </c>
      <c r="T230" s="8" t="str">
        <f>IFERROR(IF(SEARCH("LT",C230,1),_xlfn.IFNA(VLOOKUP(CONCATENATE(A230,"LT"),'ALL Conditions'!A:E,5,FALSE),"G")),"R")</f>
        <v>R</v>
      </c>
      <c r="U230" s="8" t="str">
        <f>IFERROR(IF(SEARCH("LU",C230,1),_xlfn.IFNA(VLOOKUP(CONCATENATE(A230,"LU"),'ALL Conditions'!A:E,5,FALSE),"G")),"R")</f>
        <v>R</v>
      </c>
      <c r="V230" s="8" t="str">
        <f>IFERROR(IF(SEARCH("MT",C230,1),_xlfn.IFNA(VLOOKUP(CONCATENATE(A230,"MT"),'ALL Conditions'!A:E,5,FALSE),"G")),"R")</f>
        <v>R</v>
      </c>
      <c r="W230" s="8" t="str">
        <f>IFERROR(IF(SEARCH("NL",C230,1),_xlfn.IFNA(VLOOKUP(CONCATENATE(A230,"NL"),'ALL Conditions'!A:E,5,FALSE),"G")),"R")</f>
        <v>R</v>
      </c>
      <c r="X230" s="8" t="str">
        <f>IFERROR(IF(SEARCH("PL",C230,1),_xlfn.IFNA(VLOOKUP(CONCATENATE(A230,"PL"),'ALL Conditions'!A:E,5,FALSE),"G")),"R")</f>
        <v>R</v>
      </c>
      <c r="Y230" s="8" t="str">
        <f>IFERROR(IF(SEARCH("PT",C230,1),_xlfn.IFNA(VLOOKUP(CONCATENATE(A230,"PT"),'ALL Conditions'!A:E,5,FALSE),"G")),"R")</f>
        <v>R</v>
      </c>
      <c r="Z230" s="8" t="str">
        <f>IFERROR(IF(SEARCH("RO",C230,1),_xlfn.IFNA(VLOOKUP(CONCATENATE(A230,"RO"),'ALL Conditions'!A:E,5,FALSE),"G")),"R")</f>
        <v>R</v>
      </c>
      <c r="AA230" s="8" t="str">
        <f>IFERROR(IF(SEARCH("SK",C230,1),_xlfn.IFNA(VLOOKUP(CONCATENATE(A230,"SK"),'ALL Conditions'!A:E,5,FALSE),"G")),"R")</f>
        <v>R</v>
      </c>
      <c r="AB230" s="8" t="str">
        <f>IFERROR(IF(SEARCH("SI",C230,1),_xlfn.IFNA(VLOOKUP(CONCATENATE(A230,"SI"),'ALL Conditions'!A:E,5,FALSE),"G")),"R")</f>
        <v>R</v>
      </c>
      <c r="AC230" s="8" t="str">
        <f>IFERROR(IF(SEARCH("ES",C230,1),_xlfn.IFNA(VLOOKUP(CONCATENATE(A230,"ES"),'ALL Conditions'!A:E,5,FALSE),"G")),"R")</f>
        <v>R</v>
      </c>
      <c r="AD230" s="8" t="str">
        <f>IFERROR(IF(SEARCH("SE",C230,1),_xlfn.IFNA(VLOOKUP(CONCATENATE(A230,"SE"),'ALL Conditions'!A:E,5,FALSE),"G")),"R")</f>
        <v>R</v>
      </c>
    </row>
    <row r="231" spans="1:30">
      <c r="A231" t="s">
        <v>534</v>
      </c>
      <c r="B231" t="s">
        <v>535</v>
      </c>
      <c r="C231" t="s">
        <v>39</v>
      </c>
      <c r="D231" s="9" t="str">
        <f>VLOOKUP(LEN(A231),'Restriction length-level'!A:B,2,FALSE)</f>
        <v>Commodity Code</v>
      </c>
      <c r="E231" s="8" t="str">
        <f>IFERROR(IF(SEARCH("AT",C231,1),_xlfn.IFNA(VLOOKUP(CONCATENATE(A231,"AT"),'ALL Conditions'!A:E,5,FALSE),"G")),"R")</f>
        <v>G</v>
      </c>
      <c r="F231" s="8" t="str">
        <f>IFERROR(IF(SEARCH("BE",C231,1),_xlfn.IFNA(VLOOKUP(CONCATENATE(A231,"BE"),'ALL Conditions'!A:E,5,FALSE),"G")),"R")</f>
        <v>G</v>
      </c>
      <c r="G231" s="8" t="str">
        <f>IFERROR(IF(SEARCH("BG",C231,1),_xlfn.IFNA(VLOOKUP(CONCATENATE(A231,"BG"),'ALL Conditions'!A:E,5,FALSE),"G")),"R")</f>
        <v>G</v>
      </c>
      <c r="H231" s="8" t="str">
        <f>IFERROR(IF(SEARCH("HR",C231,1),_xlfn.IFNA(VLOOKUP(CONCATENATE(A231,"HR"),'ALL Conditions'!A:E,5,FALSE),"G")),"R")</f>
        <v>G</v>
      </c>
      <c r="I231" s="8" t="str">
        <f>IFERROR(IF(SEARCH("CZ",C231,1),_xlfn.IFNA(VLOOKUP(CONCATENATE(A231,"CZ"),'ALL Conditions'!A:E,5,FALSE),"G")),"R")</f>
        <v>G</v>
      </c>
      <c r="J231" s="8" t="str">
        <f>IFERROR(IF(SEARCH("DK",C231,1),_xlfn.IFNA(VLOOKUP(CONCATENATE(A231,"DK"),'ALL Conditions'!A:E,5,FALSE),"G")),"R")</f>
        <v>G</v>
      </c>
      <c r="K231" s="8" t="str">
        <f>IFERROR(IF(SEARCH("EE",C231,1),_xlfn.IFNA(VLOOKUP(CONCATENATE(A231,"EE"),'ALL Conditions'!A:E,5,FALSE),"G")),"R")</f>
        <v>G</v>
      </c>
      <c r="L231" s="8" t="str">
        <f>IFERROR(IF(SEARCH("FI",C231,1),_xlfn.IFNA(VLOOKUP(CONCATENATE(A231,"FI"),'ALL Conditions'!A:E,5,FALSE),"G")),"R")</f>
        <v>G</v>
      </c>
      <c r="M231" s="8" t="str">
        <f>IFERROR(IF(SEARCH("FR",C231,1),_xlfn.IFNA(VLOOKUP(CONCATENATE(A231,"FR"),'ALL Conditions'!A:E,5,FALSE),"G")),"R")</f>
        <v>G</v>
      </c>
      <c r="N231" s="8" t="str">
        <f>IFERROR(IF(SEARCH("DE",C231,1),_xlfn.IFNA(VLOOKUP(CONCATENATE(A231,"DE"),'ALL Conditions'!A:E,5,FALSE),"G")),"R")</f>
        <v>G</v>
      </c>
      <c r="O231" s="8" t="str">
        <f>IFERROR(IF(SEARCH("GR",C231,1),_xlfn.IFNA(VLOOKUP(CONCATENATE(A231,"GR"),'ALL Conditions'!A:E,5,FALSE),"G")),"R")</f>
        <v>G</v>
      </c>
      <c r="P231" s="8" t="str">
        <f>IFERROR(IF(SEARCH("HU",C231,1),_xlfn.IFNA(VLOOKUP(CONCATENATE(A231,"HU"),'ALL Conditions'!A:E,5,FALSE),"G")),"R")</f>
        <v>G</v>
      </c>
      <c r="Q231" s="8" t="str">
        <f>IFERROR(IF(SEARCH("IE",C231,1),_xlfn.IFNA(VLOOKUP(CONCATENATE(A231,"IE"),'ALL Conditions'!A:E,5,FALSE),"G")),"R")</f>
        <v>G</v>
      </c>
      <c r="R231" s="8" t="str">
        <f>IFERROR(IF(SEARCH("IT",C231,1),_xlfn.IFNA(VLOOKUP(CONCATENATE(A231,"IT"),'ALL Conditions'!A:E,5,FALSE),"G")),"R")</f>
        <v>G</v>
      </c>
      <c r="S231" s="8" t="str">
        <f>IFERROR(IF(SEARCH("LV",C231,1),_xlfn.IFNA(VLOOKUP(CONCATENATE(A231,"LV"),'ALL Conditions'!A:E,5,FALSE),"G")),"R")</f>
        <v>G</v>
      </c>
      <c r="T231" s="8" t="str">
        <f>IFERROR(IF(SEARCH("LT",C231,1),_xlfn.IFNA(VLOOKUP(CONCATENATE(A231,"LT"),'ALL Conditions'!A:E,5,FALSE),"G")),"R")</f>
        <v>G</v>
      </c>
      <c r="U231" s="8" t="str">
        <f>IFERROR(IF(SEARCH("LU",C231,1),_xlfn.IFNA(VLOOKUP(CONCATENATE(A231,"LU"),'ALL Conditions'!A:E,5,FALSE),"G")),"R")</f>
        <v>G</v>
      </c>
      <c r="V231" s="8" t="str">
        <f>IFERROR(IF(SEARCH("MT",C231,1),_xlfn.IFNA(VLOOKUP(CONCATENATE(A231,"MT"),'ALL Conditions'!A:E,5,FALSE),"G")),"R")</f>
        <v>G</v>
      </c>
      <c r="W231" s="8" t="str">
        <f>IFERROR(IF(SEARCH("NL",C231,1),_xlfn.IFNA(VLOOKUP(CONCATENATE(A231,"NL"),'ALL Conditions'!A:E,5,FALSE),"G")),"R")</f>
        <v>G</v>
      </c>
      <c r="X231" s="8" t="str">
        <f>IFERROR(IF(SEARCH("PL",C231,1),_xlfn.IFNA(VLOOKUP(CONCATENATE(A231,"PL"),'ALL Conditions'!A:E,5,FALSE),"G")),"R")</f>
        <v>G</v>
      </c>
      <c r="Y231" s="8" t="str">
        <f>IFERROR(IF(SEARCH("PT",C231,1),_xlfn.IFNA(VLOOKUP(CONCATENATE(A231,"PT"),'ALL Conditions'!A:E,5,FALSE),"G")),"R")</f>
        <v>G</v>
      </c>
      <c r="Z231" s="8" t="str">
        <f>IFERROR(IF(SEARCH("RO",C231,1),_xlfn.IFNA(VLOOKUP(CONCATENATE(A231,"RO"),'ALL Conditions'!A:E,5,FALSE),"G")),"R")</f>
        <v>G</v>
      </c>
      <c r="AA231" s="8" t="str">
        <f>IFERROR(IF(SEARCH("SK",C231,1),_xlfn.IFNA(VLOOKUP(CONCATENATE(A231,"SK"),'ALL Conditions'!A:E,5,FALSE),"G")),"R")</f>
        <v>G</v>
      </c>
      <c r="AB231" s="8" t="str">
        <f>IFERROR(IF(SEARCH("SI",C231,1),_xlfn.IFNA(VLOOKUP(CONCATENATE(A231,"SI"),'ALL Conditions'!A:E,5,FALSE),"G")),"R")</f>
        <v>G</v>
      </c>
      <c r="AC231" s="8" t="str">
        <f>IFERROR(IF(SEARCH("ES",C231,1),_xlfn.IFNA(VLOOKUP(CONCATENATE(A231,"ES"),'ALL Conditions'!A:E,5,FALSE),"G")),"R")</f>
        <v>G</v>
      </c>
      <c r="AD231" s="8" t="str">
        <f>IFERROR(IF(SEARCH("SE",C231,1),_xlfn.IFNA(VLOOKUP(CONCATENATE(A231,"SE"),'ALL Conditions'!A:E,5,FALSE),"G")),"R")</f>
        <v>G</v>
      </c>
    </row>
    <row r="232" spans="1:30">
      <c r="A232" t="s">
        <v>536</v>
      </c>
      <c r="B232" t="s">
        <v>537</v>
      </c>
      <c r="D232" s="9" t="str">
        <f>VLOOKUP(LEN(A232),'Restriction length-level'!A:B,2,FALSE)</f>
        <v>Heading</v>
      </c>
      <c r="E232" s="8" t="str">
        <f>IFERROR(IF(SEARCH("AT",C232,1),_xlfn.IFNA(VLOOKUP(CONCATENATE(A232,"AT"),'ALL Conditions'!A:E,5,FALSE),"G")),"R")</f>
        <v>R</v>
      </c>
      <c r="F232" s="8" t="str">
        <f>IFERROR(IF(SEARCH("BE",C232,1),_xlfn.IFNA(VLOOKUP(CONCATENATE(A232,"BE"),'ALL Conditions'!A:E,5,FALSE),"G")),"R")</f>
        <v>R</v>
      </c>
      <c r="G232" s="8" t="str">
        <f>IFERROR(IF(SEARCH("BG",C232,1),_xlfn.IFNA(VLOOKUP(CONCATENATE(A232,"BG"),'ALL Conditions'!A:E,5,FALSE),"G")),"R")</f>
        <v>R</v>
      </c>
      <c r="H232" s="8" t="str">
        <f>IFERROR(IF(SEARCH("HR",C232,1),_xlfn.IFNA(VLOOKUP(CONCATENATE(A232,"HR"),'ALL Conditions'!A:E,5,FALSE),"G")),"R")</f>
        <v>R</v>
      </c>
      <c r="I232" s="8" t="str">
        <f>IFERROR(IF(SEARCH("CZ",C232,1),_xlfn.IFNA(VLOOKUP(CONCATENATE(A232,"CZ"),'ALL Conditions'!A:E,5,FALSE),"G")),"R")</f>
        <v>R</v>
      </c>
      <c r="J232" s="8" t="str">
        <f>IFERROR(IF(SEARCH("DK",C232,1),_xlfn.IFNA(VLOOKUP(CONCATENATE(A232,"DK"),'ALL Conditions'!A:E,5,FALSE),"G")),"R")</f>
        <v>R</v>
      </c>
      <c r="K232" s="8" t="str">
        <f>IFERROR(IF(SEARCH("EE",C232,1),_xlfn.IFNA(VLOOKUP(CONCATENATE(A232,"EE"),'ALL Conditions'!A:E,5,FALSE),"G")),"R")</f>
        <v>R</v>
      </c>
      <c r="L232" s="8" t="str">
        <f>IFERROR(IF(SEARCH("FI",C232,1),_xlfn.IFNA(VLOOKUP(CONCATENATE(A232,"FI"),'ALL Conditions'!A:E,5,FALSE),"G")),"R")</f>
        <v>R</v>
      </c>
      <c r="M232" s="8" t="str">
        <f>IFERROR(IF(SEARCH("FR",C232,1),_xlfn.IFNA(VLOOKUP(CONCATENATE(A232,"FR"),'ALL Conditions'!A:E,5,FALSE),"G")),"R")</f>
        <v>R</v>
      </c>
      <c r="N232" s="8" t="str">
        <f>IFERROR(IF(SEARCH("DE",C232,1),_xlfn.IFNA(VLOOKUP(CONCATENATE(A232,"DE"),'ALL Conditions'!A:E,5,FALSE),"G")),"R")</f>
        <v>R</v>
      </c>
      <c r="O232" s="8" t="str">
        <f>IFERROR(IF(SEARCH("GR",C232,1),_xlfn.IFNA(VLOOKUP(CONCATENATE(A232,"GR"),'ALL Conditions'!A:E,5,FALSE),"G")),"R")</f>
        <v>R</v>
      </c>
      <c r="P232" s="8" t="str">
        <f>IFERROR(IF(SEARCH("HU",C232,1),_xlfn.IFNA(VLOOKUP(CONCATENATE(A232,"HU"),'ALL Conditions'!A:E,5,FALSE),"G")),"R")</f>
        <v>R</v>
      </c>
      <c r="Q232" s="8" t="str">
        <f>IFERROR(IF(SEARCH("IE",C232,1),_xlfn.IFNA(VLOOKUP(CONCATENATE(A232,"IE"),'ALL Conditions'!A:E,5,FALSE),"G")),"R")</f>
        <v>R</v>
      </c>
      <c r="R232" s="8" t="str">
        <f>IFERROR(IF(SEARCH("IT",C232,1),_xlfn.IFNA(VLOOKUP(CONCATENATE(A232,"IT"),'ALL Conditions'!A:E,5,FALSE),"G")),"R")</f>
        <v>R</v>
      </c>
      <c r="S232" s="8" t="str">
        <f>IFERROR(IF(SEARCH("LV",C232,1),_xlfn.IFNA(VLOOKUP(CONCATENATE(A232,"LV"),'ALL Conditions'!A:E,5,FALSE),"G")),"R")</f>
        <v>R</v>
      </c>
      <c r="T232" s="8" t="str">
        <f>IFERROR(IF(SEARCH("LT",C232,1),_xlfn.IFNA(VLOOKUP(CONCATENATE(A232,"LT"),'ALL Conditions'!A:E,5,FALSE),"G")),"R")</f>
        <v>R</v>
      </c>
      <c r="U232" s="8" t="str">
        <f>IFERROR(IF(SEARCH("LU",C232,1),_xlfn.IFNA(VLOOKUP(CONCATENATE(A232,"LU"),'ALL Conditions'!A:E,5,FALSE),"G")),"R")</f>
        <v>R</v>
      </c>
      <c r="V232" s="8" t="str">
        <f>IFERROR(IF(SEARCH("MT",C232,1),_xlfn.IFNA(VLOOKUP(CONCATENATE(A232,"MT"),'ALL Conditions'!A:E,5,FALSE),"G")),"R")</f>
        <v>R</v>
      </c>
      <c r="W232" s="8" t="str">
        <f>IFERROR(IF(SEARCH("NL",C232,1),_xlfn.IFNA(VLOOKUP(CONCATENATE(A232,"NL"),'ALL Conditions'!A:E,5,FALSE),"G")),"R")</f>
        <v>R</v>
      </c>
      <c r="X232" s="8" t="str">
        <f>IFERROR(IF(SEARCH("PL",C232,1),_xlfn.IFNA(VLOOKUP(CONCATENATE(A232,"PL"),'ALL Conditions'!A:E,5,FALSE),"G")),"R")</f>
        <v>R</v>
      </c>
      <c r="Y232" s="8" t="str">
        <f>IFERROR(IF(SEARCH("PT",C232,1),_xlfn.IFNA(VLOOKUP(CONCATENATE(A232,"PT"),'ALL Conditions'!A:E,5,FALSE),"G")),"R")</f>
        <v>R</v>
      </c>
      <c r="Z232" s="8" t="str">
        <f>IFERROR(IF(SEARCH("RO",C232,1),_xlfn.IFNA(VLOOKUP(CONCATENATE(A232,"RO"),'ALL Conditions'!A:E,5,FALSE),"G")),"R")</f>
        <v>R</v>
      </c>
      <c r="AA232" s="8" t="str">
        <f>IFERROR(IF(SEARCH("SK",C232,1),_xlfn.IFNA(VLOOKUP(CONCATENATE(A232,"SK"),'ALL Conditions'!A:E,5,FALSE),"G")),"R")</f>
        <v>R</v>
      </c>
      <c r="AB232" s="8" t="str">
        <f>IFERROR(IF(SEARCH("SI",C232,1),_xlfn.IFNA(VLOOKUP(CONCATENATE(A232,"SI"),'ALL Conditions'!A:E,5,FALSE),"G")),"R")</f>
        <v>R</v>
      </c>
      <c r="AC232" s="8" t="str">
        <f>IFERROR(IF(SEARCH("ES",C232,1),_xlfn.IFNA(VLOOKUP(CONCATENATE(A232,"ES"),'ALL Conditions'!A:E,5,FALSE),"G")),"R")</f>
        <v>R</v>
      </c>
      <c r="AD232" s="8" t="str">
        <f>IFERROR(IF(SEARCH("SE",C232,1),_xlfn.IFNA(VLOOKUP(CONCATENATE(A232,"SE"),'ALL Conditions'!A:E,5,FALSE),"G")),"R")</f>
        <v>R</v>
      </c>
    </row>
    <row r="233" spans="1:30">
      <c r="A233" t="s">
        <v>538</v>
      </c>
      <c r="B233" t="s">
        <v>539</v>
      </c>
      <c r="C233" t="s">
        <v>775</v>
      </c>
      <c r="D233" s="9" t="str">
        <f>VLOOKUP(LEN(A233),'Restriction length-level'!A:B,2,FALSE)</f>
        <v>Commodity Code</v>
      </c>
      <c r="E233" s="8" t="str">
        <f>IFERROR(IF(SEARCH("AT",C233,1),_xlfn.IFNA(VLOOKUP(CONCATENATE(A233,"AT"),'ALL Conditions'!A:E,5,FALSE),"G")),"R")</f>
        <v>G</v>
      </c>
      <c r="F233" s="8" t="str">
        <f>IFERROR(IF(SEARCH("BE",C233,1),_xlfn.IFNA(VLOOKUP(CONCATENATE(A233,"BE"),'ALL Conditions'!A:E,5,FALSE),"G")),"R")</f>
        <v>R</v>
      </c>
      <c r="G233" s="8" t="str">
        <f>IFERROR(IF(SEARCH("BG",C233,1),_xlfn.IFNA(VLOOKUP(CONCATENATE(A233,"BG"),'ALL Conditions'!A:E,5,FALSE),"G")),"R")</f>
        <v>R</v>
      </c>
      <c r="H233" s="8" t="str">
        <f>IFERROR(IF(SEARCH("HR",C233,1),_xlfn.IFNA(VLOOKUP(CONCATENATE(A233,"HR"),'ALL Conditions'!A:E,5,FALSE),"G")),"R")</f>
        <v>R</v>
      </c>
      <c r="I233" s="8" t="str">
        <f>IFERROR(IF(SEARCH("CZ",C233,1),_xlfn.IFNA(VLOOKUP(CONCATENATE(A233,"CZ"),'ALL Conditions'!A:E,5,FALSE),"G")),"R")</f>
        <v>R</v>
      </c>
      <c r="J233" s="8" t="str">
        <f>IFERROR(IF(SEARCH("DK",C233,1),_xlfn.IFNA(VLOOKUP(CONCATENATE(A233,"DK"),'ALL Conditions'!A:E,5,FALSE),"G")),"R")</f>
        <v>R</v>
      </c>
      <c r="K233" s="8" t="str">
        <f>IFERROR(IF(SEARCH("EE",C233,1),_xlfn.IFNA(VLOOKUP(CONCATENATE(A233,"EE"),'ALL Conditions'!A:E,5,FALSE),"G")),"R")</f>
        <v>R</v>
      </c>
      <c r="L233" s="8" t="str">
        <f>IFERROR(IF(SEARCH("FI",C233,1),_xlfn.IFNA(VLOOKUP(CONCATENATE(A233,"FI"),'ALL Conditions'!A:E,5,FALSE),"G")),"R")</f>
        <v>R</v>
      </c>
      <c r="M233" s="8" t="str">
        <f>IFERROR(IF(SEARCH("FR",C233,1),_xlfn.IFNA(VLOOKUP(CONCATENATE(A233,"FR"),'ALL Conditions'!A:E,5,FALSE),"G")),"R")</f>
        <v>R</v>
      </c>
      <c r="N233" s="8" t="str">
        <f>IFERROR(IF(SEARCH("DE",C233,1),_xlfn.IFNA(VLOOKUP(CONCATENATE(A233,"DE"),'ALL Conditions'!A:E,5,FALSE),"G")),"R")</f>
        <v>G</v>
      </c>
      <c r="O233" s="8" t="str">
        <f>IFERROR(IF(SEARCH("GR",C233,1),_xlfn.IFNA(VLOOKUP(CONCATENATE(A233,"GR"),'ALL Conditions'!A:E,5,FALSE),"G")),"R")</f>
        <v>R</v>
      </c>
      <c r="P233" s="8" t="str">
        <f>IFERROR(IF(SEARCH("HU",C233,1),_xlfn.IFNA(VLOOKUP(CONCATENATE(A233,"HU"),'ALL Conditions'!A:E,5,FALSE),"G")),"R")</f>
        <v>R</v>
      </c>
      <c r="Q233" s="8" t="str">
        <f>IFERROR(IF(SEARCH("IE",C233,1),_xlfn.IFNA(VLOOKUP(CONCATENATE(A233,"IE"),'ALL Conditions'!A:E,5,FALSE),"G")),"R")</f>
        <v>R</v>
      </c>
      <c r="R233" s="8" t="str">
        <f>IFERROR(IF(SEARCH("IT",C233,1),_xlfn.IFNA(VLOOKUP(CONCATENATE(A233,"IT"),'ALL Conditions'!A:E,5,FALSE),"G")),"R")</f>
        <v>R</v>
      </c>
      <c r="S233" s="8" t="str">
        <f>IFERROR(IF(SEARCH("LV",C233,1),_xlfn.IFNA(VLOOKUP(CONCATENATE(A233,"LV"),'ALL Conditions'!A:E,5,FALSE),"G")),"R")</f>
        <v>R</v>
      </c>
      <c r="T233" s="8" t="str">
        <f>IFERROR(IF(SEARCH("LT",C233,1),_xlfn.IFNA(VLOOKUP(CONCATENATE(A233,"LT"),'ALL Conditions'!A:E,5,FALSE),"G")),"R")</f>
        <v>R</v>
      </c>
      <c r="U233" s="8" t="str">
        <f>IFERROR(IF(SEARCH("LU",C233,1),_xlfn.IFNA(VLOOKUP(CONCATENATE(A233,"LU"),'ALL Conditions'!A:E,5,FALSE),"G")),"R")</f>
        <v>R</v>
      </c>
      <c r="V233" s="8" t="str">
        <f>IFERROR(IF(SEARCH("MT",C233,1),_xlfn.IFNA(VLOOKUP(CONCATENATE(A233,"MT"),'ALL Conditions'!A:E,5,FALSE),"G")),"R")</f>
        <v>R</v>
      </c>
      <c r="W233" s="8" t="str">
        <f>IFERROR(IF(SEARCH("NL",C233,1),_xlfn.IFNA(VLOOKUP(CONCATENATE(A233,"NL"),'ALL Conditions'!A:E,5,FALSE),"G")),"R")</f>
        <v>R</v>
      </c>
      <c r="X233" s="8" t="str">
        <f>IFERROR(IF(SEARCH("PL",C233,1),_xlfn.IFNA(VLOOKUP(CONCATENATE(A233,"PL"),'ALL Conditions'!A:E,5,FALSE),"G")),"R")</f>
        <v>R</v>
      </c>
      <c r="Y233" s="8" t="str">
        <f>IFERROR(IF(SEARCH("PT",C233,1),_xlfn.IFNA(VLOOKUP(CONCATENATE(A233,"PT"),'ALL Conditions'!A:E,5,FALSE),"G")),"R")</f>
        <v>R</v>
      </c>
      <c r="Z233" s="8" t="str">
        <f>IFERROR(IF(SEARCH("RO",C233,1),_xlfn.IFNA(VLOOKUP(CONCATENATE(A233,"RO"),'ALL Conditions'!A:E,5,FALSE),"G")),"R")</f>
        <v>R</v>
      </c>
      <c r="AA233" s="8" t="str">
        <f>IFERROR(IF(SEARCH("SK",C233,1),_xlfn.IFNA(VLOOKUP(CONCATENATE(A233,"SK"),'ALL Conditions'!A:E,5,FALSE),"G")),"R")</f>
        <v>R</v>
      </c>
      <c r="AB233" s="8" t="str">
        <f>IFERROR(IF(SEARCH("SI",C233,1),_xlfn.IFNA(VLOOKUP(CONCATENATE(A233,"SI"),'ALL Conditions'!A:E,5,FALSE),"G")),"R")</f>
        <v>R</v>
      </c>
      <c r="AC233" s="8" t="str">
        <f>IFERROR(IF(SEARCH("ES",C233,1),_xlfn.IFNA(VLOOKUP(CONCATENATE(A233,"ES"),'ALL Conditions'!A:E,5,FALSE),"G")),"R")</f>
        <v>R</v>
      </c>
      <c r="AD233" s="8" t="str">
        <f>IFERROR(IF(SEARCH("SE",C233,1),_xlfn.IFNA(VLOOKUP(CONCATENATE(A233,"SE"),'ALL Conditions'!A:E,5,FALSE),"G")),"R")</f>
        <v>G</v>
      </c>
    </row>
    <row r="234" spans="1:30">
      <c r="A234" t="s">
        <v>540</v>
      </c>
      <c r="B234" t="s">
        <v>541</v>
      </c>
      <c r="C234" t="s">
        <v>39</v>
      </c>
      <c r="D234" s="9" t="str">
        <f>VLOOKUP(LEN(A234),'Restriction length-level'!A:B,2,FALSE)</f>
        <v>Commodity Code</v>
      </c>
      <c r="E234" s="8" t="str">
        <f>IFERROR(IF(SEARCH("AT",C234,1),_xlfn.IFNA(VLOOKUP(CONCATENATE(A234,"AT"),'ALL Conditions'!A:E,5,FALSE),"G")),"R")</f>
        <v>G</v>
      </c>
      <c r="F234" s="8" t="str">
        <f>IFERROR(IF(SEARCH("BE",C234,1),_xlfn.IFNA(VLOOKUP(CONCATENATE(A234,"BE"),'ALL Conditions'!A:E,5,FALSE),"G")),"R")</f>
        <v>G</v>
      </c>
      <c r="G234" s="8" t="str">
        <f>IFERROR(IF(SEARCH("BG",C234,1),_xlfn.IFNA(VLOOKUP(CONCATENATE(A234,"BG"),'ALL Conditions'!A:E,5,FALSE),"G")),"R")</f>
        <v>G</v>
      </c>
      <c r="H234" s="8" t="str">
        <f>IFERROR(IF(SEARCH("HR",C234,1),_xlfn.IFNA(VLOOKUP(CONCATENATE(A234,"HR"),'ALL Conditions'!A:E,5,FALSE),"G")),"R")</f>
        <v>G</v>
      </c>
      <c r="I234" s="8" t="str">
        <f>IFERROR(IF(SEARCH("CZ",C234,1),_xlfn.IFNA(VLOOKUP(CONCATENATE(A234,"CZ"),'ALL Conditions'!A:E,5,FALSE),"G")),"R")</f>
        <v>G</v>
      </c>
      <c r="J234" s="8" t="str">
        <f>IFERROR(IF(SEARCH("DK",C234,1),_xlfn.IFNA(VLOOKUP(CONCATENATE(A234,"DK"),'ALL Conditions'!A:E,5,FALSE),"G")),"R")</f>
        <v>G</v>
      </c>
      <c r="K234" s="8" t="str">
        <f>IFERROR(IF(SEARCH("EE",C234,1),_xlfn.IFNA(VLOOKUP(CONCATENATE(A234,"EE"),'ALL Conditions'!A:E,5,FALSE),"G")),"R")</f>
        <v>G</v>
      </c>
      <c r="L234" s="8" t="str">
        <f>IFERROR(IF(SEARCH("FI",C234,1),_xlfn.IFNA(VLOOKUP(CONCATENATE(A234,"FI"),'ALL Conditions'!A:E,5,FALSE),"G")),"R")</f>
        <v>G</v>
      </c>
      <c r="M234" s="8" t="str">
        <f>IFERROR(IF(SEARCH("FR",C234,1),_xlfn.IFNA(VLOOKUP(CONCATENATE(A234,"FR"),'ALL Conditions'!A:E,5,FALSE),"G")),"R")</f>
        <v>G</v>
      </c>
      <c r="N234" s="8" t="str">
        <f>IFERROR(IF(SEARCH("DE",C234,1),_xlfn.IFNA(VLOOKUP(CONCATENATE(A234,"DE"),'ALL Conditions'!A:E,5,FALSE),"G")),"R")</f>
        <v>G</v>
      </c>
      <c r="O234" s="8" t="str">
        <f>IFERROR(IF(SEARCH("GR",C234,1),_xlfn.IFNA(VLOOKUP(CONCATENATE(A234,"GR"),'ALL Conditions'!A:E,5,FALSE),"G")),"R")</f>
        <v>G</v>
      </c>
      <c r="P234" s="8" t="str">
        <f>IFERROR(IF(SEARCH("HU",C234,1),_xlfn.IFNA(VLOOKUP(CONCATENATE(A234,"HU"),'ALL Conditions'!A:E,5,FALSE),"G")),"R")</f>
        <v>G</v>
      </c>
      <c r="Q234" s="8" t="str">
        <f>IFERROR(IF(SEARCH("IE",C234,1),_xlfn.IFNA(VLOOKUP(CONCATENATE(A234,"IE"),'ALL Conditions'!A:E,5,FALSE),"G")),"R")</f>
        <v>G</v>
      </c>
      <c r="R234" s="8" t="str">
        <f>IFERROR(IF(SEARCH("IT",C234,1),_xlfn.IFNA(VLOOKUP(CONCATENATE(A234,"IT"),'ALL Conditions'!A:E,5,FALSE),"G")),"R")</f>
        <v>G</v>
      </c>
      <c r="S234" s="8" t="str">
        <f>IFERROR(IF(SEARCH("LV",C234,1),_xlfn.IFNA(VLOOKUP(CONCATENATE(A234,"LV"),'ALL Conditions'!A:E,5,FALSE),"G")),"R")</f>
        <v>G</v>
      </c>
      <c r="T234" s="8" t="str">
        <f>IFERROR(IF(SEARCH("LT",C234,1),_xlfn.IFNA(VLOOKUP(CONCATENATE(A234,"LT"),'ALL Conditions'!A:E,5,FALSE),"G")),"R")</f>
        <v>G</v>
      </c>
      <c r="U234" s="8" t="str">
        <f>IFERROR(IF(SEARCH("LU",C234,1),_xlfn.IFNA(VLOOKUP(CONCATENATE(A234,"LU"),'ALL Conditions'!A:E,5,FALSE),"G")),"R")</f>
        <v>G</v>
      </c>
      <c r="V234" s="8" t="str">
        <f>IFERROR(IF(SEARCH("MT",C234,1),_xlfn.IFNA(VLOOKUP(CONCATENATE(A234,"MT"),'ALL Conditions'!A:E,5,FALSE),"G")),"R")</f>
        <v>G</v>
      </c>
      <c r="W234" s="8" t="str">
        <f>IFERROR(IF(SEARCH("NL",C234,1),_xlfn.IFNA(VLOOKUP(CONCATENATE(A234,"NL"),'ALL Conditions'!A:E,5,FALSE),"G")),"R")</f>
        <v>G</v>
      </c>
      <c r="X234" s="8" t="str">
        <f>IFERROR(IF(SEARCH("PL",C234,1),_xlfn.IFNA(VLOOKUP(CONCATENATE(A234,"PL"),'ALL Conditions'!A:E,5,FALSE),"G")),"R")</f>
        <v>G</v>
      </c>
      <c r="Y234" s="8" t="str">
        <f>IFERROR(IF(SEARCH("PT",C234,1),_xlfn.IFNA(VLOOKUP(CONCATENATE(A234,"PT"),'ALL Conditions'!A:E,5,FALSE),"G")),"R")</f>
        <v>G</v>
      </c>
      <c r="Z234" s="8" t="str">
        <f>IFERROR(IF(SEARCH("RO",C234,1),_xlfn.IFNA(VLOOKUP(CONCATENATE(A234,"RO"),'ALL Conditions'!A:E,5,FALSE),"G")),"R")</f>
        <v>G</v>
      </c>
      <c r="AA234" s="8" t="str">
        <f>IFERROR(IF(SEARCH("SK",C234,1),_xlfn.IFNA(VLOOKUP(CONCATENATE(A234,"SK"),'ALL Conditions'!A:E,5,FALSE),"G")),"R")</f>
        <v>G</v>
      </c>
      <c r="AB234" s="8" t="str">
        <f>IFERROR(IF(SEARCH("SI",C234,1),_xlfn.IFNA(VLOOKUP(CONCATENATE(A234,"SI"),'ALL Conditions'!A:E,5,FALSE),"G")),"R")</f>
        <v>G</v>
      </c>
      <c r="AC234" s="8" t="str">
        <f>IFERROR(IF(SEARCH("ES",C234,1),_xlfn.IFNA(VLOOKUP(CONCATENATE(A234,"ES"),'ALL Conditions'!A:E,5,FALSE),"G")),"R")</f>
        <v>G</v>
      </c>
      <c r="AD234" s="8" t="str">
        <f>IFERROR(IF(SEARCH("SE",C234,1),_xlfn.IFNA(VLOOKUP(CONCATENATE(A234,"SE"),'ALL Conditions'!A:E,5,FALSE),"G")),"R")</f>
        <v>G</v>
      </c>
    </row>
    <row r="235" spans="1:30">
      <c r="A235" t="s">
        <v>542</v>
      </c>
      <c r="B235" t="s">
        <v>543</v>
      </c>
      <c r="C235" t="s">
        <v>134</v>
      </c>
      <c r="D235" s="9" t="str">
        <f>VLOOKUP(LEN(A235),'Restriction length-level'!A:B,2,FALSE)</f>
        <v>Commodity Code</v>
      </c>
      <c r="E235" s="8" t="str">
        <f>IFERROR(IF(SEARCH("AT",C235,1),_xlfn.IFNA(VLOOKUP(CONCATENATE(A235,"AT"),'ALL Conditions'!A:E,5,FALSE),"G")),"R")</f>
        <v>R</v>
      </c>
      <c r="F235" s="8" t="str">
        <f>IFERROR(IF(SEARCH("BE",C235,1),_xlfn.IFNA(VLOOKUP(CONCATENATE(A235,"BE"),'ALL Conditions'!A:E,5,FALSE),"G")),"R")</f>
        <v>R</v>
      </c>
      <c r="G235" s="8" t="str">
        <f>IFERROR(IF(SEARCH("BG",C235,1),_xlfn.IFNA(VLOOKUP(CONCATENATE(A235,"BG"),'ALL Conditions'!A:E,5,FALSE),"G")),"R")</f>
        <v>R</v>
      </c>
      <c r="H235" s="8" t="str">
        <f>IFERROR(IF(SEARCH("HR",C235,1),_xlfn.IFNA(VLOOKUP(CONCATENATE(A235,"HR"),'ALL Conditions'!A:E,5,FALSE),"G")),"R")</f>
        <v>R</v>
      </c>
      <c r="I235" s="8" t="str">
        <f>IFERROR(IF(SEARCH("CZ",C235,1),_xlfn.IFNA(VLOOKUP(CONCATENATE(A235,"CZ"),'ALL Conditions'!A:E,5,FALSE),"G")),"R")</f>
        <v>R</v>
      </c>
      <c r="J235" s="8" t="str">
        <f>IFERROR(IF(SEARCH("DK",C235,1),_xlfn.IFNA(VLOOKUP(CONCATENATE(A235,"DK"),'ALL Conditions'!A:E,5,FALSE),"G")),"R")</f>
        <v>R</v>
      </c>
      <c r="K235" s="8" t="str">
        <f>IFERROR(IF(SEARCH("EE",C235,1),_xlfn.IFNA(VLOOKUP(CONCATENATE(A235,"EE"),'ALL Conditions'!A:E,5,FALSE),"G")),"R")</f>
        <v>R</v>
      </c>
      <c r="L235" s="8" t="str">
        <f>IFERROR(IF(SEARCH("FI",C235,1),_xlfn.IFNA(VLOOKUP(CONCATENATE(A235,"FI"),'ALL Conditions'!A:E,5,FALSE),"G")),"R")</f>
        <v>R</v>
      </c>
      <c r="M235" s="8" t="str">
        <f>IFERROR(IF(SEARCH("FR",C235,1),_xlfn.IFNA(VLOOKUP(CONCATENATE(A235,"FR"),'ALL Conditions'!A:E,5,FALSE),"G")),"R")</f>
        <v>R</v>
      </c>
      <c r="N235" s="8" t="str">
        <f>IFERROR(IF(SEARCH("DE",C235,1),_xlfn.IFNA(VLOOKUP(CONCATENATE(A235,"DE"),'ALL Conditions'!A:E,5,FALSE),"G")),"R")</f>
        <v>G</v>
      </c>
      <c r="O235" s="8" t="str">
        <f>IFERROR(IF(SEARCH("GR",C235,1),_xlfn.IFNA(VLOOKUP(CONCATENATE(A235,"GR"),'ALL Conditions'!A:E,5,FALSE),"G")),"R")</f>
        <v>R</v>
      </c>
      <c r="P235" s="8" t="str">
        <f>IFERROR(IF(SEARCH("HU",C235,1),_xlfn.IFNA(VLOOKUP(CONCATENATE(A235,"HU"),'ALL Conditions'!A:E,5,FALSE),"G")),"R")</f>
        <v>R</v>
      </c>
      <c r="Q235" s="8" t="str">
        <f>IFERROR(IF(SEARCH("IE",C235,1),_xlfn.IFNA(VLOOKUP(CONCATENATE(A235,"IE"),'ALL Conditions'!A:E,5,FALSE),"G")),"R")</f>
        <v>R</v>
      </c>
      <c r="R235" s="8" t="str">
        <f>IFERROR(IF(SEARCH("IT",C235,1),_xlfn.IFNA(VLOOKUP(CONCATENATE(A235,"IT"),'ALL Conditions'!A:E,5,FALSE),"G")),"R")</f>
        <v>R</v>
      </c>
      <c r="S235" s="8" t="str">
        <f>IFERROR(IF(SEARCH("LV",C235,1),_xlfn.IFNA(VLOOKUP(CONCATENATE(A235,"LV"),'ALL Conditions'!A:E,5,FALSE),"G")),"R")</f>
        <v>R</v>
      </c>
      <c r="T235" s="8" t="str">
        <f>IFERROR(IF(SEARCH("LT",C235,1),_xlfn.IFNA(VLOOKUP(CONCATENATE(A235,"LT"),'ALL Conditions'!A:E,5,FALSE),"G")),"R")</f>
        <v>R</v>
      </c>
      <c r="U235" s="8" t="str">
        <f>IFERROR(IF(SEARCH("LU",C235,1),_xlfn.IFNA(VLOOKUP(CONCATENATE(A235,"LU"),'ALL Conditions'!A:E,5,FALSE),"G")),"R")</f>
        <v>R</v>
      </c>
      <c r="V235" s="8" t="str">
        <f>IFERROR(IF(SEARCH("MT",C235,1),_xlfn.IFNA(VLOOKUP(CONCATENATE(A235,"MT"),'ALL Conditions'!A:E,5,FALSE),"G")),"R")</f>
        <v>R</v>
      </c>
      <c r="W235" s="8" t="str">
        <f>IFERROR(IF(SEARCH("NL",C235,1),_xlfn.IFNA(VLOOKUP(CONCATENATE(A235,"NL"),'ALL Conditions'!A:E,5,FALSE),"G")),"R")</f>
        <v>R</v>
      </c>
      <c r="X235" s="8" t="str">
        <f>IFERROR(IF(SEARCH("PL",C235,1),_xlfn.IFNA(VLOOKUP(CONCATENATE(A235,"PL"),'ALL Conditions'!A:E,5,FALSE),"G")),"R")</f>
        <v>R</v>
      </c>
      <c r="Y235" s="8" t="str">
        <f>IFERROR(IF(SEARCH("PT",C235,1),_xlfn.IFNA(VLOOKUP(CONCATENATE(A235,"PT"),'ALL Conditions'!A:E,5,FALSE),"G")),"R")</f>
        <v>R</v>
      </c>
      <c r="Z235" s="8" t="str">
        <f>IFERROR(IF(SEARCH("RO",C235,1),_xlfn.IFNA(VLOOKUP(CONCATENATE(A235,"RO"),'ALL Conditions'!A:E,5,FALSE),"G")),"R")</f>
        <v>R</v>
      </c>
      <c r="AA235" s="8" t="str">
        <f>IFERROR(IF(SEARCH("SK",C235,1),_xlfn.IFNA(VLOOKUP(CONCATENATE(A235,"SK"),'ALL Conditions'!A:E,5,FALSE),"G")),"R")</f>
        <v>R</v>
      </c>
      <c r="AB235" s="8" t="str">
        <f>IFERROR(IF(SEARCH("SI",C235,1),_xlfn.IFNA(VLOOKUP(CONCATENATE(A235,"SI"),'ALL Conditions'!A:E,5,FALSE),"G")),"R")</f>
        <v>R</v>
      </c>
      <c r="AC235" s="8" t="str">
        <f>IFERROR(IF(SEARCH("ES",C235,1),_xlfn.IFNA(VLOOKUP(CONCATENATE(A235,"ES"),'ALL Conditions'!A:E,5,FALSE),"G")),"R")</f>
        <v>R</v>
      </c>
      <c r="AD235" s="8" t="str">
        <f>IFERROR(IF(SEARCH("SE",C235,1),_xlfn.IFNA(VLOOKUP(CONCATENATE(A235,"SE"),'ALL Conditions'!A:E,5,FALSE),"G")),"R")</f>
        <v>R</v>
      </c>
    </row>
    <row r="236" spans="1:30">
      <c r="A236" t="s">
        <v>544</v>
      </c>
      <c r="B236" t="s">
        <v>545</v>
      </c>
      <c r="D236" s="9" t="str">
        <f>VLOOKUP(LEN(A236),'Restriction length-level'!A:B,2,FALSE)</f>
        <v>Heading</v>
      </c>
      <c r="E236" s="8" t="str">
        <f>IFERROR(IF(SEARCH("AT",C236,1),_xlfn.IFNA(VLOOKUP(CONCATENATE(A236,"AT"),'ALL Conditions'!A:E,5,FALSE),"G")),"R")</f>
        <v>R</v>
      </c>
      <c r="F236" s="8" t="str">
        <f>IFERROR(IF(SEARCH("BE",C236,1),_xlfn.IFNA(VLOOKUP(CONCATENATE(A236,"BE"),'ALL Conditions'!A:E,5,FALSE),"G")),"R")</f>
        <v>R</v>
      </c>
      <c r="G236" s="8" t="str">
        <f>IFERROR(IF(SEARCH("BG",C236,1),_xlfn.IFNA(VLOOKUP(CONCATENATE(A236,"BG"),'ALL Conditions'!A:E,5,FALSE),"G")),"R")</f>
        <v>R</v>
      </c>
      <c r="H236" s="8" t="str">
        <f>IFERROR(IF(SEARCH("HR",C236,1),_xlfn.IFNA(VLOOKUP(CONCATENATE(A236,"HR"),'ALL Conditions'!A:E,5,FALSE),"G")),"R")</f>
        <v>R</v>
      </c>
      <c r="I236" s="8" t="str">
        <f>IFERROR(IF(SEARCH("CZ",C236,1),_xlfn.IFNA(VLOOKUP(CONCATENATE(A236,"CZ"),'ALL Conditions'!A:E,5,FALSE),"G")),"R")</f>
        <v>R</v>
      </c>
      <c r="J236" s="8" t="str">
        <f>IFERROR(IF(SEARCH("DK",C236,1),_xlfn.IFNA(VLOOKUP(CONCATENATE(A236,"DK"),'ALL Conditions'!A:E,5,FALSE),"G")),"R")</f>
        <v>R</v>
      </c>
      <c r="K236" s="8" t="str">
        <f>IFERROR(IF(SEARCH("EE",C236,1),_xlfn.IFNA(VLOOKUP(CONCATENATE(A236,"EE"),'ALL Conditions'!A:E,5,FALSE),"G")),"R")</f>
        <v>R</v>
      </c>
      <c r="L236" s="8" t="str">
        <f>IFERROR(IF(SEARCH("FI",C236,1),_xlfn.IFNA(VLOOKUP(CONCATENATE(A236,"FI"),'ALL Conditions'!A:E,5,FALSE),"G")),"R")</f>
        <v>R</v>
      </c>
      <c r="M236" s="8" t="str">
        <f>IFERROR(IF(SEARCH("FR",C236,1),_xlfn.IFNA(VLOOKUP(CONCATENATE(A236,"FR"),'ALL Conditions'!A:E,5,FALSE),"G")),"R")</f>
        <v>R</v>
      </c>
      <c r="N236" s="8" t="str">
        <f>IFERROR(IF(SEARCH("DE",C236,1),_xlfn.IFNA(VLOOKUP(CONCATENATE(A236,"DE"),'ALL Conditions'!A:E,5,FALSE),"G")),"R")</f>
        <v>R</v>
      </c>
      <c r="O236" s="8" t="str">
        <f>IFERROR(IF(SEARCH("GR",C236,1),_xlfn.IFNA(VLOOKUP(CONCATENATE(A236,"GR"),'ALL Conditions'!A:E,5,FALSE),"G")),"R")</f>
        <v>R</v>
      </c>
      <c r="P236" s="8" t="str">
        <f>IFERROR(IF(SEARCH("HU",C236,1),_xlfn.IFNA(VLOOKUP(CONCATENATE(A236,"HU"),'ALL Conditions'!A:E,5,FALSE),"G")),"R")</f>
        <v>R</v>
      </c>
      <c r="Q236" s="8" t="str">
        <f>IFERROR(IF(SEARCH("IE",C236,1),_xlfn.IFNA(VLOOKUP(CONCATENATE(A236,"IE"),'ALL Conditions'!A:E,5,FALSE),"G")),"R")</f>
        <v>R</v>
      </c>
      <c r="R236" s="8" t="str">
        <f>IFERROR(IF(SEARCH("IT",C236,1),_xlfn.IFNA(VLOOKUP(CONCATENATE(A236,"IT"),'ALL Conditions'!A:E,5,FALSE),"G")),"R")</f>
        <v>R</v>
      </c>
      <c r="S236" s="8" t="str">
        <f>IFERROR(IF(SEARCH("LV",C236,1),_xlfn.IFNA(VLOOKUP(CONCATENATE(A236,"LV"),'ALL Conditions'!A:E,5,FALSE),"G")),"R")</f>
        <v>R</v>
      </c>
      <c r="T236" s="8" t="str">
        <f>IFERROR(IF(SEARCH("LT",C236,1),_xlfn.IFNA(VLOOKUP(CONCATENATE(A236,"LT"),'ALL Conditions'!A:E,5,FALSE),"G")),"R")</f>
        <v>R</v>
      </c>
      <c r="U236" s="8" t="str">
        <f>IFERROR(IF(SEARCH("LU",C236,1),_xlfn.IFNA(VLOOKUP(CONCATENATE(A236,"LU"),'ALL Conditions'!A:E,5,FALSE),"G")),"R")</f>
        <v>R</v>
      </c>
      <c r="V236" s="8" t="str">
        <f>IFERROR(IF(SEARCH("MT",C236,1),_xlfn.IFNA(VLOOKUP(CONCATENATE(A236,"MT"),'ALL Conditions'!A:E,5,FALSE),"G")),"R")</f>
        <v>R</v>
      </c>
      <c r="W236" s="8" t="str">
        <f>IFERROR(IF(SEARCH("NL",C236,1),_xlfn.IFNA(VLOOKUP(CONCATENATE(A236,"NL"),'ALL Conditions'!A:E,5,FALSE),"G")),"R")</f>
        <v>R</v>
      </c>
      <c r="X236" s="8" t="str">
        <f>IFERROR(IF(SEARCH("PL",C236,1),_xlfn.IFNA(VLOOKUP(CONCATENATE(A236,"PL"),'ALL Conditions'!A:E,5,FALSE),"G")),"R")</f>
        <v>R</v>
      </c>
      <c r="Y236" s="8" t="str">
        <f>IFERROR(IF(SEARCH("PT",C236,1),_xlfn.IFNA(VLOOKUP(CONCATENATE(A236,"PT"),'ALL Conditions'!A:E,5,FALSE),"G")),"R")</f>
        <v>R</v>
      </c>
      <c r="Z236" s="8" t="str">
        <f>IFERROR(IF(SEARCH("RO",C236,1),_xlfn.IFNA(VLOOKUP(CONCATENATE(A236,"RO"),'ALL Conditions'!A:E,5,FALSE),"G")),"R")</f>
        <v>R</v>
      </c>
      <c r="AA236" s="8" t="str">
        <f>IFERROR(IF(SEARCH("SK",C236,1),_xlfn.IFNA(VLOOKUP(CONCATENATE(A236,"SK"),'ALL Conditions'!A:E,5,FALSE),"G")),"R")</f>
        <v>R</v>
      </c>
      <c r="AB236" s="8" t="str">
        <f>IFERROR(IF(SEARCH("SI",C236,1),_xlfn.IFNA(VLOOKUP(CONCATENATE(A236,"SI"),'ALL Conditions'!A:E,5,FALSE),"G")),"R")</f>
        <v>R</v>
      </c>
      <c r="AC236" s="8" t="str">
        <f>IFERROR(IF(SEARCH("ES",C236,1),_xlfn.IFNA(VLOOKUP(CONCATENATE(A236,"ES"),'ALL Conditions'!A:E,5,FALSE),"G")),"R")</f>
        <v>R</v>
      </c>
      <c r="AD236" s="8" t="str">
        <f>IFERROR(IF(SEARCH("SE",C236,1),_xlfn.IFNA(VLOOKUP(CONCATENATE(A236,"SE"),'ALL Conditions'!A:E,5,FALSE),"G")),"R")</f>
        <v>R</v>
      </c>
    </row>
    <row r="237" spans="1:30">
      <c r="A237" t="s">
        <v>546</v>
      </c>
      <c r="B237" t="s">
        <v>547</v>
      </c>
      <c r="C237" t="s">
        <v>445</v>
      </c>
      <c r="D237" s="9" t="str">
        <f>VLOOKUP(LEN(A237),'Restriction length-level'!A:B,2,FALSE)</f>
        <v>Heading</v>
      </c>
      <c r="E237" s="8" t="str">
        <f>IFERROR(IF(SEARCH("AT",C237,1),_xlfn.IFNA(VLOOKUP(CONCATENATE(A237,"AT"),'ALL Conditions'!A:E,5,FALSE),"G")),"R")</f>
        <v>G</v>
      </c>
      <c r="F237" s="8" t="str">
        <f>IFERROR(IF(SEARCH("BE",C237,1),_xlfn.IFNA(VLOOKUP(CONCATENATE(A237,"BE"),'ALL Conditions'!A:E,5,FALSE),"G")),"R")</f>
        <v>G</v>
      </c>
      <c r="G237" s="8" t="str">
        <f>IFERROR(IF(SEARCH("BG",C237,1),_xlfn.IFNA(VLOOKUP(CONCATENATE(A237,"BG"),'ALL Conditions'!A:E,5,FALSE),"G")),"R")</f>
        <v>G</v>
      </c>
      <c r="H237" s="8" t="str">
        <f>IFERROR(IF(SEARCH("HR",C237,1),_xlfn.IFNA(VLOOKUP(CONCATENATE(A237,"HR"),'ALL Conditions'!A:E,5,FALSE),"G")),"R")</f>
        <v>G</v>
      </c>
      <c r="I237" s="8" t="str">
        <f>IFERROR(IF(SEARCH("CZ",C237,1),_xlfn.IFNA(VLOOKUP(CONCATENATE(A237,"CZ"),'ALL Conditions'!A:E,5,FALSE),"G")),"R")</f>
        <v>G</v>
      </c>
      <c r="J237" s="8" t="str">
        <f>IFERROR(IF(SEARCH("DK",C237,1),_xlfn.IFNA(VLOOKUP(CONCATENATE(A237,"DK"),'ALL Conditions'!A:E,5,FALSE),"G")),"R")</f>
        <v>G</v>
      </c>
      <c r="K237" s="8" t="str">
        <f>IFERROR(IF(SEARCH("EE",C237,1),_xlfn.IFNA(VLOOKUP(CONCATENATE(A237,"EE"),'ALL Conditions'!A:E,5,FALSE),"G")),"R")</f>
        <v>G</v>
      </c>
      <c r="L237" s="8" t="str">
        <f>IFERROR(IF(SEARCH("FI",C237,1),_xlfn.IFNA(VLOOKUP(CONCATENATE(A237,"FI"),'ALL Conditions'!A:E,5,FALSE),"G")),"R")</f>
        <v>G</v>
      </c>
      <c r="M237" s="8" t="str">
        <f>IFERROR(IF(SEARCH("FR",C237,1),_xlfn.IFNA(VLOOKUP(CONCATENATE(A237,"FR"),'ALL Conditions'!A:E,5,FALSE),"G")),"R")</f>
        <v>G</v>
      </c>
      <c r="N237" s="8" t="str">
        <f>IFERROR(IF(SEARCH("DE",C237,1),_xlfn.IFNA(VLOOKUP(CONCATENATE(A237,"DE"),'ALL Conditions'!A:E,5,FALSE),"G")),"R")</f>
        <v>G</v>
      </c>
      <c r="O237" s="8" t="str">
        <f>IFERROR(IF(SEARCH("GR",C237,1),_xlfn.IFNA(VLOOKUP(CONCATENATE(A237,"GR"),'ALL Conditions'!A:E,5,FALSE),"G")),"R")</f>
        <v>G</v>
      </c>
      <c r="P237" s="8" t="str">
        <f>IFERROR(IF(SEARCH("HU",C237,1),_xlfn.IFNA(VLOOKUP(CONCATENATE(A237,"HU"),'ALL Conditions'!A:E,5,FALSE),"G")),"R")</f>
        <v>G</v>
      </c>
      <c r="Q237" s="8" t="str">
        <f>IFERROR(IF(SEARCH("IE",C237,1),_xlfn.IFNA(VLOOKUP(CONCATENATE(A237,"IE"),'ALL Conditions'!A:E,5,FALSE),"G")),"R")</f>
        <v>G</v>
      </c>
      <c r="R237" s="8" t="str">
        <f>IFERROR(IF(SEARCH("IT",C237,1),_xlfn.IFNA(VLOOKUP(CONCATENATE(A237,"IT"),'ALL Conditions'!A:E,5,FALSE),"G")),"R")</f>
        <v>G</v>
      </c>
      <c r="S237" s="8" t="str">
        <f>IFERROR(IF(SEARCH("LV",C237,1),_xlfn.IFNA(VLOOKUP(CONCATENATE(A237,"LV"),'ALL Conditions'!A:E,5,FALSE),"G")),"R")</f>
        <v>G</v>
      </c>
      <c r="T237" s="8" t="str">
        <f>IFERROR(IF(SEARCH("LT",C237,1),_xlfn.IFNA(VLOOKUP(CONCATENATE(A237,"LT"),'ALL Conditions'!A:E,5,FALSE),"G")),"R")</f>
        <v>G</v>
      </c>
      <c r="U237" s="8" t="str">
        <f>IFERROR(IF(SEARCH("LU",C237,1),_xlfn.IFNA(VLOOKUP(CONCATENATE(A237,"LU"),'ALL Conditions'!A:E,5,FALSE),"G")),"R")</f>
        <v>G</v>
      </c>
      <c r="V237" s="8" t="str">
        <f>IFERROR(IF(SEARCH("MT",C237,1),_xlfn.IFNA(VLOOKUP(CONCATENATE(A237,"MT"),'ALL Conditions'!A:E,5,FALSE),"G")),"R")</f>
        <v>G</v>
      </c>
      <c r="W237" s="8" t="str">
        <f>IFERROR(IF(SEARCH("NL",C237,1),_xlfn.IFNA(VLOOKUP(CONCATENATE(A237,"NL"),'ALL Conditions'!A:E,5,FALSE),"G")),"R")</f>
        <v>G</v>
      </c>
      <c r="X237" s="8" t="str">
        <f>IFERROR(IF(SEARCH("PL",C237,1),_xlfn.IFNA(VLOOKUP(CONCATENATE(A237,"PL"),'ALL Conditions'!A:E,5,FALSE),"G")),"R")</f>
        <v>R</v>
      </c>
      <c r="Y237" s="8" t="str">
        <f>IFERROR(IF(SEARCH("PT",C237,1),_xlfn.IFNA(VLOOKUP(CONCATENATE(A237,"PT"),'ALL Conditions'!A:E,5,FALSE),"G")),"R")</f>
        <v>G</v>
      </c>
      <c r="Z237" s="8" t="str">
        <f>IFERROR(IF(SEARCH("RO",C237,1),_xlfn.IFNA(VLOOKUP(CONCATENATE(A237,"RO"),'ALL Conditions'!A:E,5,FALSE),"G")),"R")</f>
        <v>G</v>
      </c>
      <c r="AA237" s="8" t="str">
        <f>IFERROR(IF(SEARCH("SK",C237,1),_xlfn.IFNA(VLOOKUP(CONCATENATE(A237,"SK"),'ALL Conditions'!A:E,5,FALSE),"G")),"R")</f>
        <v>G</v>
      </c>
      <c r="AB237" s="8" t="str">
        <f>IFERROR(IF(SEARCH("SI",C237,1),_xlfn.IFNA(VLOOKUP(CONCATENATE(A237,"SI"),'ALL Conditions'!A:E,5,FALSE),"G")),"R")</f>
        <v>G</v>
      </c>
      <c r="AC237" s="8" t="str">
        <f>IFERROR(IF(SEARCH("ES",C237,1),_xlfn.IFNA(VLOOKUP(CONCATENATE(A237,"ES"),'ALL Conditions'!A:E,5,FALSE),"G")),"R")</f>
        <v>G</v>
      </c>
      <c r="AD237" s="8" t="str">
        <f>IFERROR(IF(SEARCH("SE",C237,1),_xlfn.IFNA(VLOOKUP(CONCATENATE(A237,"SE"),'ALL Conditions'!A:E,5,FALSE),"G")),"R")</f>
        <v>G</v>
      </c>
    </row>
    <row r="238" spans="1:30">
      <c r="A238" t="s">
        <v>548</v>
      </c>
      <c r="B238" t="s">
        <v>549</v>
      </c>
      <c r="D238" s="9" t="str">
        <f>VLOOKUP(LEN(A238),'Restriction length-level'!A:B,2,FALSE)</f>
        <v>Heading</v>
      </c>
      <c r="E238" s="8" t="str">
        <f>IFERROR(IF(SEARCH("AT",C238,1),_xlfn.IFNA(VLOOKUP(CONCATENATE(A238,"AT"),'ALL Conditions'!A:E,5,FALSE),"G")),"R")</f>
        <v>R</v>
      </c>
      <c r="F238" s="8" t="str">
        <f>IFERROR(IF(SEARCH("BE",C238,1),_xlfn.IFNA(VLOOKUP(CONCATENATE(A238,"BE"),'ALL Conditions'!A:E,5,FALSE),"G")),"R")</f>
        <v>R</v>
      </c>
      <c r="G238" s="8" t="str">
        <f>IFERROR(IF(SEARCH("BG",C238,1),_xlfn.IFNA(VLOOKUP(CONCATENATE(A238,"BG"),'ALL Conditions'!A:E,5,FALSE),"G")),"R")</f>
        <v>R</v>
      </c>
      <c r="H238" s="8" t="str">
        <f>IFERROR(IF(SEARCH("HR",C238,1),_xlfn.IFNA(VLOOKUP(CONCATENATE(A238,"HR"),'ALL Conditions'!A:E,5,FALSE),"G")),"R")</f>
        <v>R</v>
      </c>
      <c r="I238" s="8" t="str">
        <f>IFERROR(IF(SEARCH("CZ",C238,1),_xlfn.IFNA(VLOOKUP(CONCATENATE(A238,"CZ"),'ALL Conditions'!A:E,5,FALSE),"G")),"R")</f>
        <v>R</v>
      </c>
      <c r="J238" s="8" t="str">
        <f>IFERROR(IF(SEARCH("DK",C238,1),_xlfn.IFNA(VLOOKUP(CONCATENATE(A238,"DK"),'ALL Conditions'!A:E,5,FALSE),"G")),"R")</f>
        <v>R</v>
      </c>
      <c r="K238" s="8" t="str">
        <f>IFERROR(IF(SEARCH("EE",C238,1),_xlfn.IFNA(VLOOKUP(CONCATENATE(A238,"EE"),'ALL Conditions'!A:E,5,FALSE),"G")),"R")</f>
        <v>R</v>
      </c>
      <c r="L238" s="8" t="str">
        <f>IFERROR(IF(SEARCH("FI",C238,1),_xlfn.IFNA(VLOOKUP(CONCATENATE(A238,"FI"),'ALL Conditions'!A:E,5,FALSE),"G")),"R")</f>
        <v>R</v>
      </c>
      <c r="M238" s="8" t="str">
        <f>IFERROR(IF(SEARCH("FR",C238,1),_xlfn.IFNA(VLOOKUP(CONCATENATE(A238,"FR"),'ALL Conditions'!A:E,5,FALSE),"G")),"R")</f>
        <v>R</v>
      </c>
      <c r="N238" s="8" t="str">
        <f>IFERROR(IF(SEARCH("DE",C238,1),_xlfn.IFNA(VLOOKUP(CONCATENATE(A238,"DE"),'ALL Conditions'!A:E,5,FALSE),"G")),"R")</f>
        <v>R</v>
      </c>
      <c r="O238" s="8" t="str">
        <f>IFERROR(IF(SEARCH("GR",C238,1),_xlfn.IFNA(VLOOKUP(CONCATENATE(A238,"GR"),'ALL Conditions'!A:E,5,FALSE),"G")),"R")</f>
        <v>R</v>
      </c>
      <c r="P238" s="8" t="str">
        <f>IFERROR(IF(SEARCH("HU",C238,1),_xlfn.IFNA(VLOOKUP(CONCATENATE(A238,"HU"),'ALL Conditions'!A:E,5,FALSE),"G")),"R")</f>
        <v>R</v>
      </c>
      <c r="Q238" s="8" t="str">
        <f>IFERROR(IF(SEARCH("IE",C238,1),_xlfn.IFNA(VLOOKUP(CONCATENATE(A238,"IE"),'ALL Conditions'!A:E,5,FALSE),"G")),"R")</f>
        <v>R</v>
      </c>
      <c r="R238" s="8" t="str">
        <f>IFERROR(IF(SEARCH("IT",C238,1),_xlfn.IFNA(VLOOKUP(CONCATENATE(A238,"IT"),'ALL Conditions'!A:E,5,FALSE),"G")),"R")</f>
        <v>R</v>
      </c>
      <c r="S238" s="8" t="str">
        <f>IFERROR(IF(SEARCH("LV",C238,1),_xlfn.IFNA(VLOOKUP(CONCATENATE(A238,"LV"),'ALL Conditions'!A:E,5,FALSE),"G")),"R")</f>
        <v>R</v>
      </c>
      <c r="T238" s="8" t="str">
        <f>IFERROR(IF(SEARCH("LT",C238,1),_xlfn.IFNA(VLOOKUP(CONCATENATE(A238,"LT"),'ALL Conditions'!A:E,5,FALSE),"G")),"R")</f>
        <v>R</v>
      </c>
      <c r="U238" s="8" t="str">
        <f>IFERROR(IF(SEARCH("LU",C238,1),_xlfn.IFNA(VLOOKUP(CONCATENATE(A238,"LU"),'ALL Conditions'!A:E,5,FALSE),"G")),"R")</f>
        <v>R</v>
      </c>
      <c r="V238" s="8" t="str">
        <f>IFERROR(IF(SEARCH("MT",C238,1),_xlfn.IFNA(VLOOKUP(CONCATENATE(A238,"MT"),'ALL Conditions'!A:E,5,FALSE),"G")),"R")</f>
        <v>R</v>
      </c>
      <c r="W238" s="8" t="str">
        <f>IFERROR(IF(SEARCH("NL",C238,1),_xlfn.IFNA(VLOOKUP(CONCATENATE(A238,"NL"),'ALL Conditions'!A:E,5,FALSE),"G")),"R")</f>
        <v>R</v>
      </c>
      <c r="X238" s="8" t="str">
        <f>IFERROR(IF(SEARCH("PL",C238,1),_xlfn.IFNA(VLOOKUP(CONCATENATE(A238,"PL"),'ALL Conditions'!A:E,5,FALSE),"G")),"R")</f>
        <v>R</v>
      </c>
      <c r="Y238" s="8" t="str">
        <f>IFERROR(IF(SEARCH("PT",C238,1),_xlfn.IFNA(VLOOKUP(CONCATENATE(A238,"PT"),'ALL Conditions'!A:E,5,FALSE),"G")),"R")</f>
        <v>R</v>
      </c>
      <c r="Z238" s="8" t="str">
        <f>IFERROR(IF(SEARCH("RO",C238,1),_xlfn.IFNA(VLOOKUP(CONCATENATE(A238,"RO"),'ALL Conditions'!A:E,5,FALSE),"G")),"R")</f>
        <v>R</v>
      </c>
      <c r="AA238" s="8" t="str">
        <f>IFERROR(IF(SEARCH("SK",C238,1),_xlfn.IFNA(VLOOKUP(CONCATENATE(A238,"SK"),'ALL Conditions'!A:E,5,FALSE),"G")),"R")</f>
        <v>R</v>
      </c>
      <c r="AB238" s="8" t="str">
        <f>IFERROR(IF(SEARCH("SI",C238,1),_xlfn.IFNA(VLOOKUP(CONCATENATE(A238,"SI"),'ALL Conditions'!A:E,5,FALSE),"G")),"R")</f>
        <v>R</v>
      </c>
      <c r="AC238" s="8" t="str">
        <f>IFERROR(IF(SEARCH("ES",C238,1),_xlfn.IFNA(VLOOKUP(CONCATENATE(A238,"ES"),'ALL Conditions'!A:E,5,FALSE),"G")),"R")</f>
        <v>R</v>
      </c>
      <c r="AD238" s="8" t="str">
        <f>IFERROR(IF(SEARCH("SE",C238,1),_xlfn.IFNA(VLOOKUP(CONCATENATE(A238,"SE"),'ALL Conditions'!A:E,5,FALSE),"G")),"R")</f>
        <v>R</v>
      </c>
    </row>
    <row r="239" spans="1:30">
      <c r="A239" t="s">
        <v>550</v>
      </c>
      <c r="B239" t="s">
        <v>551</v>
      </c>
      <c r="D239" s="9" t="str">
        <f>VLOOKUP(LEN(A239),'Restriction length-level'!A:B,2,FALSE)</f>
        <v>Heading</v>
      </c>
      <c r="E239" s="8" t="str">
        <f>IFERROR(IF(SEARCH("AT",C239,1),_xlfn.IFNA(VLOOKUP(CONCATENATE(A239,"AT"),'ALL Conditions'!A:E,5,FALSE),"G")),"R")</f>
        <v>R</v>
      </c>
      <c r="F239" s="8" t="str">
        <f>IFERROR(IF(SEARCH("BE",C239,1),_xlfn.IFNA(VLOOKUP(CONCATENATE(A239,"BE"),'ALL Conditions'!A:E,5,FALSE),"G")),"R")</f>
        <v>R</v>
      </c>
      <c r="G239" s="8" t="str">
        <f>IFERROR(IF(SEARCH("BG",C239,1),_xlfn.IFNA(VLOOKUP(CONCATENATE(A239,"BG"),'ALL Conditions'!A:E,5,FALSE),"G")),"R")</f>
        <v>R</v>
      </c>
      <c r="H239" s="8" t="str">
        <f>IFERROR(IF(SEARCH("HR",C239,1),_xlfn.IFNA(VLOOKUP(CONCATENATE(A239,"HR"),'ALL Conditions'!A:E,5,FALSE),"G")),"R")</f>
        <v>R</v>
      </c>
      <c r="I239" s="8" t="str">
        <f>IFERROR(IF(SEARCH("CZ",C239,1),_xlfn.IFNA(VLOOKUP(CONCATENATE(A239,"CZ"),'ALL Conditions'!A:E,5,FALSE),"G")),"R")</f>
        <v>R</v>
      </c>
      <c r="J239" s="8" t="str">
        <f>IFERROR(IF(SEARCH("DK",C239,1),_xlfn.IFNA(VLOOKUP(CONCATENATE(A239,"DK"),'ALL Conditions'!A:E,5,FALSE),"G")),"R")</f>
        <v>R</v>
      </c>
      <c r="K239" s="8" t="str">
        <f>IFERROR(IF(SEARCH("EE",C239,1),_xlfn.IFNA(VLOOKUP(CONCATENATE(A239,"EE"),'ALL Conditions'!A:E,5,FALSE),"G")),"R")</f>
        <v>R</v>
      </c>
      <c r="L239" s="8" t="str">
        <f>IFERROR(IF(SEARCH("FI",C239,1),_xlfn.IFNA(VLOOKUP(CONCATENATE(A239,"FI"),'ALL Conditions'!A:E,5,FALSE),"G")),"R")</f>
        <v>R</v>
      </c>
      <c r="M239" s="8" t="str">
        <f>IFERROR(IF(SEARCH("FR",C239,1),_xlfn.IFNA(VLOOKUP(CONCATENATE(A239,"FR"),'ALL Conditions'!A:E,5,FALSE),"G")),"R")</f>
        <v>R</v>
      </c>
      <c r="N239" s="8" t="str">
        <f>IFERROR(IF(SEARCH("DE",C239,1),_xlfn.IFNA(VLOOKUP(CONCATENATE(A239,"DE"),'ALL Conditions'!A:E,5,FALSE),"G")),"R")</f>
        <v>R</v>
      </c>
      <c r="O239" s="8" t="str">
        <f>IFERROR(IF(SEARCH("GR",C239,1),_xlfn.IFNA(VLOOKUP(CONCATENATE(A239,"GR"),'ALL Conditions'!A:E,5,FALSE),"G")),"R")</f>
        <v>R</v>
      </c>
      <c r="P239" s="8" t="str">
        <f>IFERROR(IF(SEARCH("HU",C239,1),_xlfn.IFNA(VLOOKUP(CONCATENATE(A239,"HU"),'ALL Conditions'!A:E,5,FALSE),"G")),"R")</f>
        <v>R</v>
      </c>
      <c r="Q239" s="8" t="str">
        <f>IFERROR(IF(SEARCH("IE",C239,1),_xlfn.IFNA(VLOOKUP(CONCATENATE(A239,"IE"),'ALL Conditions'!A:E,5,FALSE),"G")),"R")</f>
        <v>R</v>
      </c>
      <c r="R239" s="8" t="str">
        <f>IFERROR(IF(SEARCH("IT",C239,1),_xlfn.IFNA(VLOOKUP(CONCATENATE(A239,"IT"),'ALL Conditions'!A:E,5,FALSE),"G")),"R")</f>
        <v>R</v>
      </c>
      <c r="S239" s="8" t="str">
        <f>IFERROR(IF(SEARCH("LV",C239,1),_xlfn.IFNA(VLOOKUP(CONCATENATE(A239,"LV"),'ALL Conditions'!A:E,5,FALSE),"G")),"R")</f>
        <v>R</v>
      </c>
      <c r="T239" s="8" t="str">
        <f>IFERROR(IF(SEARCH("LT",C239,1),_xlfn.IFNA(VLOOKUP(CONCATENATE(A239,"LT"),'ALL Conditions'!A:E,5,FALSE),"G")),"R")</f>
        <v>R</v>
      </c>
      <c r="U239" s="8" t="str">
        <f>IFERROR(IF(SEARCH("LU",C239,1),_xlfn.IFNA(VLOOKUP(CONCATENATE(A239,"LU"),'ALL Conditions'!A:E,5,FALSE),"G")),"R")</f>
        <v>R</v>
      </c>
      <c r="V239" s="8" t="str">
        <f>IFERROR(IF(SEARCH("MT",C239,1),_xlfn.IFNA(VLOOKUP(CONCATENATE(A239,"MT"),'ALL Conditions'!A:E,5,FALSE),"G")),"R")</f>
        <v>R</v>
      </c>
      <c r="W239" s="8" t="str">
        <f>IFERROR(IF(SEARCH("NL",C239,1),_xlfn.IFNA(VLOOKUP(CONCATENATE(A239,"NL"),'ALL Conditions'!A:E,5,FALSE),"G")),"R")</f>
        <v>R</v>
      </c>
      <c r="X239" s="8" t="str">
        <f>IFERROR(IF(SEARCH("PL",C239,1),_xlfn.IFNA(VLOOKUP(CONCATENATE(A239,"PL"),'ALL Conditions'!A:E,5,FALSE),"G")),"R")</f>
        <v>R</v>
      </c>
      <c r="Y239" s="8" t="str">
        <f>IFERROR(IF(SEARCH("PT",C239,1),_xlfn.IFNA(VLOOKUP(CONCATENATE(A239,"PT"),'ALL Conditions'!A:E,5,FALSE),"G")),"R")</f>
        <v>R</v>
      </c>
      <c r="Z239" s="8" t="str">
        <f>IFERROR(IF(SEARCH("RO",C239,1),_xlfn.IFNA(VLOOKUP(CONCATENATE(A239,"RO"),'ALL Conditions'!A:E,5,FALSE),"G")),"R")</f>
        <v>R</v>
      </c>
      <c r="AA239" s="8" t="str">
        <f>IFERROR(IF(SEARCH("SK",C239,1),_xlfn.IFNA(VLOOKUP(CONCATENATE(A239,"SK"),'ALL Conditions'!A:E,5,FALSE),"G")),"R")</f>
        <v>R</v>
      </c>
      <c r="AB239" s="8" t="str">
        <f>IFERROR(IF(SEARCH("SI",C239,1),_xlfn.IFNA(VLOOKUP(CONCATENATE(A239,"SI"),'ALL Conditions'!A:E,5,FALSE),"G")),"R")</f>
        <v>R</v>
      </c>
      <c r="AC239" s="8" t="str">
        <f>IFERROR(IF(SEARCH("ES",C239,1),_xlfn.IFNA(VLOOKUP(CONCATENATE(A239,"ES"),'ALL Conditions'!A:E,5,FALSE),"G")),"R")</f>
        <v>R</v>
      </c>
      <c r="AD239" s="8" t="str">
        <f>IFERROR(IF(SEARCH("SE",C239,1),_xlfn.IFNA(VLOOKUP(CONCATENATE(A239,"SE"),'ALL Conditions'!A:E,5,FALSE),"G")),"R")</f>
        <v>R</v>
      </c>
    </row>
    <row r="240" spans="1:30">
      <c r="A240" t="s">
        <v>552</v>
      </c>
      <c r="B240" t="s">
        <v>553</v>
      </c>
      <c r="D240" s="9" t="str">
        <f>VLOOKUP(LEN(A240),'Restriction length-level'!A:B,2,FALSE)</f>
        <v>Heading</v>
      </c>
      <c r="E240" s="8" t="str">
        <f>IFERROR(IF(SEARCH("AT",C240,1),_xlfn.IFNA(VLOOKUP(CONCATENATE(A240,"AT"),'ALL Conditions'!A:E,5,FALSE),"G")),"R")</f>
        <v>R</v>
      </c>
      <c r="F240" s="8" t="str">
        <f>IFERROR(IF(SEARCH("BE",C240,1),_xlfn.IFNA(VLOOKUP(CONCATENATE(A240,"BE"),'ALL Conditions'!A:E,5,FALSE),"G")),"R")</f>
        <v>R</v>
      </c>
      <c r="G240" s="8" t="str">
        <f>IFERROR(IF(SEARCH("BG",C240,1),_xlfn.IFNA(VLOOKUP(CONCATENATE(A240,"BG"),'ALL Conditions'!A:E,5,FALSE),"G")),"R")</f>
        <v>R</v>
      </c>
      <c r="H240" s="8" t="str">
        <f>IFERROR(IF(SEARCH("HR",C240,1),_xlfn.IFNA(VLOOKUP(CONCATENATE(A240,"HR"),'ALL Conditions'!A:E,5,FALSE),"G")),"R")</f>
        <v>R</v>
      </c>
      <c r="I240" s="8" t="str">
        <f>IFERROR(IF(SEARCH("CZ",C240,1),_xlfn.IFNA(VLOOKUP(CONCATENATE(A240,"CZ"),'ALL Conditions'!A:E,5,FALSE),"G")),"R")</f>
        <v>R</v>
      </c>
      <c r="J240" s="8" t="str">
        <f>IFERROR(IF(SEARCH("DK",C240,1),_xlfn.IFNA(VLOOKUP(CONCATENATE(A240,"DK"),'ALL Conditions'!A:E,5,FALSE),"G")),"R")</f>
        <v>R</v>
      </c>
      <c r="K240" s="8" t="str">
        <f>IFERROR(IF(SEARCH("EE",C240,1),_xlfn.IFNA(VLOOKUP(CONCATENATE(A240,"EE"),'ALL Conditions'!A:E,5,FALSE),"G")),"R")</f>
        <v>R</v>
      </c>
      <c r="L240" s="8" t="str">
        <f>IFERROR(IF(SEARCH("FI",C240,1),_xlfn.IFNA(VLOOKUP(CONCATENATE(A240,"FI"),'ALL Conditions'!A:E,5,FALSE),"G")),"R")</f>
        <v>R</v>
      </c>
      <c r="M240" s="8" t="str">
        <f>IFERROR(IF(SEARCH("FR",C240,1),_xlfn.IFNA(VLOOKUP(CONCATENATE(A240,"FR"),'ALL Conditions'!A:E,5,FALSE),"G")),"R")</f>
        <v>R</v>
      </c>
      <c r="N240" s="8" t="str">
        <f>IFERROR(IF(SEARCH("DE",C240,1),_xlfn.IFNA(VLOOKUP(CONCATENATE(A240,"DE"),'ALL Conditions'!A:E,5,FALSE),"G")),"R")</f>
        <v>R</v>
      </c>
      <c r="O240" s="8" t="str">
        <f>IFERROR(IF(SEARCH("GR",C240,1),_xlfn.IFNA(VLOOKUP(CONCATENATE(A240,"GR"),'ALL Conditions'!A:E,5,FALSE),"G")),"R")</f>
        <v>R</v>
      </c>
      <c r="P240" s="8" t="str">
        <f>IFERROR(IF(SEARCH("HU",C240,1),_xlfn.IFNA(VLOOKUP(CONCATENATE(A240,"HU"),'ALL Conditions'!A:E,5,FALSE),"G")),"R")</f>
        <v>R</v>
      </c>
      <c r="Q240" s="8" t="str">
        <f>IFERROR(IF(SEARCH("IE",C240,1),_xlfn.IFNA(VLOOKUP(CONCATENATE(A240,"IE"),'ALL Conditions'!A:E,5,FALSE),"G")),"R")</f>
        <v>R</v>
      </c>
      <c r="R240" s="8" t="str">
        <f>IFERROR(IF(SEARCH("IT",C240,1),_xlfn.IFNA(VLOOKUP(CONCATENATE(A240,"IT"),'ALL Conditions'!A:E,5,FALSE),"G")),"R")</f>
        <v>R</v>
      </c>
      <c r="S240" s="8" t="str">
        <f>IFERROR(IF(SEARCH("LV",C240,1),_xlfn.IFNA(VLOOKUP(CONCATENATE(A240,"LV"),'ALL Conditions'!A:E,5,FALSE),"G")),"R")</f>
        <v>R</v>
      </c>
      <c r="T240" s="8" t="str">
        <f>IFERROR(IF(SEARCH("LT",C240,1),_xlfn.IFNA(VLOOKUP(CONCATENATE(A240,"LT"),'ALL Conditions'!A:E,5,FALSE),"G")),"R")</f>
        <v>R</v>
      </c>
      <c r="U240" s="8" t="str">
        <f>IFERROR(IF(SEARCH("LU",C240,1),_xlfn.IFNA(VLOOKUP(CONCATENATE(A240,"LU"),'ALL Conditions'!A:E,5,FALSE),"G")),"R")</f>
        <v>R</v>
      </c>
      <c r="V240" s="8" t="str">
        <f>IFERROR(IF(SEARCH("MT",C240,1),_xlfn.IFNA(VLOOKUP(CONCATENATE(A240,"MT"),'ALL Conditions'!A:E,5,FALSE),"G")),"R")</f>
        <v>R</v>
      </c>
      <c r="W240" s="8" t="str">
        <f>IFERROR(IF(SEARCH("NL",C240,1),_xlfn.IFNA(VLOOKUP(CONCATENATE(A240,"NL"),'ALL Conditions'!A:E,5,FALSE),"G")),"R")</f>
        <v>R</v>
      </c>
      <c r="X240" s="8" t="str">
        <f>IFERROR(IF(SEARCH("PL",C240,1),_xlfn.IFNA(VLOOKUP(CONCATENATE(A240,"PL"),'ALL Conditions'!A:E,5,FALSE),"G")),"R")</f>
        <v>R</v>
      </c>
      <c r="Y240" s="8" t="str">
        <f>IFERROR(IF(SEARCH("PT",C240,1),_xlfn.IFNA(VLOOKUP(CONCATENATE(A240,"PT"),'ALL Conditions'!A:E,5,FALSE),"G")),"R")</f>
        <v>R</v>
      </c>
      <c r="Z240" s="8" t="str">
        <f>IFERROR(IF(SEARCH("RO",C240,1),_xlfn.IFNA(VLOOKUP(CONCATENATE(A240,"RO"),'ALL Conditions'!A:E,5,FALSE),"G")),"R")</f>
        <v>R</v>
      </c>
      <c r="AA240" s="8" t="str">
        <f>IFERROR(IF(SEARCH("SK",C240,1),_xlfn.IFNA(VLOOKUP(CONCATENATE(A240,"SK"),'ALL Conditions'!A:E,5,FALSE),"G")),"R")</f>
        <v>R</v>
      </c>
      <c r="AB240" s="8" t="str">
        <f>IFERROR(IF(SEARCH("SI",C240,1),_xlfn.IFNA(VLOOKUP(CONCATENATE(A240,"SI"),'ALL Conditions'!A:E,5,FALSE),"G")),"R")</f>
        <v>R</v>
      </c>
      <c r="AC240" s="8" t="str">
        <f>IFERROR(IF(SEARCH("ES",C240,1),_xlfn.IFNA(VLOOKUP(CONCATENATE(A240,"ES"),'ALL Conditions'!A:E,5,FALSE),"G")),"R")</f>
        <v>R</v>
      </c>
      <c r="AD240" s="8" t="str">
        <f>IFERROR(IF(SEARCH("SE",C240,1),_xlfn.IFNA(VLOOKUP(CONCATENATE(A240,"SE"),'ALL Conditions'!A:E,5,FALSE),"G")),"R")</f>
        <v>R</v>
      </c>
    </row>
    <row r="241" spans="1:30">
      <c r="A241" t="s">
        <v>554</v>
      </c>
      <c r="B241" t="s">
        <v>555</v>
      </c>
      <c r="D241" s="9" t="str">
        <f>VLOOKUP(LEN(A241),'Restriction length-level'!A:B,2,FALSE)</f>
        <v>Heading</v>
      </c>
      <c r="E241" s="8" t="str">
        <f>IFERROR(IF(SEARCH("AT",C241,1),_xlfn.IFNA(VLOOKUP(CONCATENATE(A241,"AT"),'ALL Conditions'!A:E,5,FALSE),"G")),"R")</f>
        <v>R</v>
      </c>
      <c r="F241" s="8" t="str">
        <f>IFERROR(IF(SEARCH("BE",C241,1),_xlfn.IFNA(VLOOKUP(CONCATENATE(A241,"BE"),'ALL Conditions'!A:E,5,FALSE),"G")),"R")</f>
        <v>R</v>
      </c>
      <c r="G241" s="8" t="str">
        <f>IFERROR(IF(SEARCH("BG",C241,1),_xlfn.IFNA(VLOOKUP(CONCATENATE(A241,"BG"),'ALL Conditions'!A:E,5,FALSE),"G")),"R")</f>
        <v>R</v>
      </c>
      <c r="H241" s="8" t="str">
        <f>IFERROR(IF(SEARCH("HR",C241,1),_xlfn.IFNA(VLOOKUP(CONCATENATE(A241,"HR"),'ALL Conditions'!A:E,5,FALSE),"G")),"R")</f>
        <v>R</v>
      </c>
      <c r="I241" s="8" t="str">
        <f>IFERROR(IF(SEARCH("CZ",C241,1),_xlfn.IFNA(VLOOKUP(CONCATENATE(A241,"CZ"),'ALL Conditions'!A:E,5,FALSE),"G")),"R")</f>
        <v>R</v>
      </c>
      <c r="J241" s="8" t="str">
        <f>IFERROR(IF(SEARCH("DK",C241,1),_xlfn.IFNA(VLOOKUP(CONCATENATE(A241,"DK"),'ALL Conditions'!A:E,5,FALSE),"G")),"R")</f>
        <v>R</v>
      </c>
      <c r="K241" s="8" t="str">
        <f>IFERROR(IF(SEARCH("EE",C241,1),_xlfn.IFNA(VLOOKUP(CONCATENATE(A241,"EE"),'ALL Conditions'!A:E,5,FALSE),"G")),"R")</f>
        <v>R</v>
      </c>
      <c r="L241" s="8" t="str">
        <f>IFERROR(IF(SEARCH("FI",C241,1),_xlfn.IFNA(VLOOKUP(CONCATENATE(A241,"FI"),'ALL Conditions'!A:E,5,FALSE),"G")),"R")</f>
        <v>R</v>
      </c>
      <c r="M241" s="8" t="str">
        <f>IFERROR(IF(SEARCH("FR",C241,1),_xlfn.IFNA(VLOOKUP(CONCATENATE(A241,"FR"),'ALL Conditions'!A:E,5,FALSE),"G")),"R")</f>
        <v>R</v>
      </c>
      <c r="N241" s="8" t="str">
        <f>IFERROR(IF(SEARCH("DE",C241,1),_xlfn.IFNA(VLOOKUP(CONCATENATE(A241,"DE"),'ALL Conditions'!A:E,5,FALSE),"G")),"R")</f>
        <v>R</v>
      </c>
      <c r="O241" s="8" t="str">
        <f>IFERROR(IF(SEARCH("GR",C241,1),_xlfn.IFNA(VLOOKUP(CONCATENATE(A241,"GR"),'ALL Conditions'!A:E,5,FALSE),"G")),"R")</f>
        <v>R</v>
      </c>
      <c r="P241" s="8" t="str">
        <f>IFERROR(IF(SEARCH("HU",C241,1),_xlfn.IFNA(VLOOKUP(CONCATENATE(A241,"HU"),'ALL Conditions'!A:E,5,FALSE),"G")),"R")</f>
        <v>R</v>
      </c>
      <c r="Q241" s="8" t="str">
        <f>IFERROR(IF(SEARCH("IE",C241,1),_xlfn.IFNA(VLOOKUP(CONCATENATE(A241,"IE"),'ALL Conditions'!A:E,5,FALSE),"G")),"R")</f>
        <v>R</v>
      </c>
      <c r="R241" s="8" t="str">
        <f>IFERROR(IF(SEARCH("IT",C241,1),_xlfn.IFNA(VLOOKUP(CONCATENATE(A241,"IT"),'ALL Conditions'!A:E,5,FALSE),"G")),"R")</f>
        <v>R</v>
      </c>
      <c r="S241" s="8" t="str">
        <f>IFERROR(IF(SEARCH("LV",C241,1),_xlfn.IFNA(VLOOKUP(CONCATENATE(A241,"LV"),'ALL Conditions'!A:E,5,FALSE),"G")),"R")</f>
        <v>R</v>
      </c>
      <c r="T241" s="8" t="str">
        <f>IFERROR(IF(SEARCH("LT",C241,1),_xlfn.IFNA(VLOOKUP(CONCATENATE(A241,"LT"),'ALL Conditions'!A:E,5,FALSE),"G")),"R")</f>
        <v>R</v>
      </c>
      <c r="U241" s="8" t="str">
        <f>IFERROR(IF(SEARCH("LU",C241,1),_xlfn.IFNA(VLOOKUP(CONCATENATE(A241,"LU"),'ALL Conditions'!A:E,5,FALSE),"G")),"R")</f>
        <v>R</v>
      </c>
      <c r="V241" s="8" t="str">
        <f>IFERROR(IF(SEARCH("MT",C241,1),_xlfn.IFNA(VLOOKUP(CONCATENATE(A241,"MT"),'ALL Conditions'!A:E,5,FALSE),"G")),"R")</f>
        <v>R</v>
      </c>
      <c r="W241" s="8" t="str">
        <f>IFERROR(IF(SEARCH("NL",C241,1),_xlfn.IFNA(VLOOKUP(CONCATENATE(A241,"NL"),'ALL Conditions'!A:E,5,FALSE),"G")),"R")</f>
        <v>R</v>
      </c>
      <c r="X241" s="8" t="str">
        <f>IFERROR(IF(SEARCH("PL",C241,1),_xlfn.IFNA(VLOOKUP(CONCATENATE(A241,"PL"),'ALL Conditions'!A:E,5,FALSE),"G")),"R")</f>
        <v>R</v>
      </c>
      <c r="Y241" s="8" t="str">
        <f>IFERROR(IF(SEARCH("PT",C241,1),_xlfn.IFNA(VLOOKUP(CONCATENATE(A241,"PT"),'ALL Conditions'!A:E,5,FALSE),"G")),"R")</f>
        <v>R</v>
      </c>
      <c r="Z241" s="8" t="str">
        <f>IFERROR(IF(SEARCH("RO",C241,1),_xlfn.IFNA(VLOOKUP(CONCATENATE(A241,"RO"),'ALL Conditions'!A:E,5,FALSE),"G")),"R")</f>
        <v>R</v>
      </c>
      <c r="AA241" s="8" t="str">
        <f>IFERROR(IF(SEARCH("SK",C241,1),_xlfn.IFNA(VLOOKUP(CONCATENATE(A241,"SK"),'ALL Conditions'!A:E,5,FALSE),"G")),"R")</f>
        <v>R</v>
      </c>
      <c r="AB241" s="8" t="str">
        <f>IFERROR(IF(SEARCH("SI",C241,1),_xlfn.IFNA(VLOOKUP(CONCATENATE(A241,"SI"),'ALL Conditions'!A:E,5,FALSE),"G")),"R")</f>
        <v>R</v>
      </c>
      <c r="AC241" s="8" t="str">
        <f>IFERROR(IF(SEARCH("ES",C241,1),_xlfn.IFNA(VLOOKUP(CONCATENATE(A241,"ES"),'ALL Conditions'!A:E,5,FALSE),"G")),"R")</f>
        <v>R</v>
      </c>
      <c r="AD241" s="8" t="str">
        <f>IFERROR(IF(SEARCH("SE",C241,1),_xlfn.IFNA(VLOOKUP(CONCATENATE(A241,"SE"),'ALL Conditions'!A:E,5,FALSE),"G")),"R")</f>
        <v>R</v>
      </c>
    </row>
    <row r="242" spans="1:30">
      <c r="A242" t="s">
        <v>556</v>
      </c>
      <c r="B242" t="s">
        <v>557</v>
      </c>
      <c r="D242" s="9" t="str">
        <f>VLOOKUP(LEN(A242),'Restriction length-level'!A:B,2,FALSE)</f>
        <v>Heading</v>
      </c>
      <c r="E242" s="8" t="str">
        <f>IFERROR(IF(SEARCH("AT",C242,1),_xlfn.IFNA(VLOOKUP(CONCATENATE(A242,"AT"),'ALL Conditions'!A:E,5,FALSE),"G")),"R")</f>
        <v>R</v>
      </c>
      <c r="F242" s="8" t="str">
        <f>IFERROR(IF(SEARCH("BE",C242,1),_xlfn.IFNA(VLOOKUP(CONCATENATE(A242,"BE"),'ALL Conditions'!A:E,5,FALSE),"G")),"R")</f>
        <v>R</v>
      </c>
      <c r="G242" s="8" t="str">
        <f>IFERROR(IF(SEARCH("BG",C242,1),_xlfn.IFNA(VLOOKUP(CONCATENATE(A242,"BG"),'ALL Conditions'!A:E,5,FALSE),"G")),"R")</f>
        <v>R</v>
      </c>
      <c r="H242" s="8" t="str">
        <f>IFERROR(IF(SEARCH("HR",C242,1),_xlfn.IFNA(VLOOKUP(CONCATENATE(A242,"HR"),'ALL Conditions'!A:E,5,FALSE),"G")),"R")</f>
        <v>R</v>
      </c>
      <c r="I242" s="8" t="str">
        <f>IFERROR(IF(SEARCH("CZ",C242,1),_xlfn.IFNA(VLOOKUP(CONCATENATE(A242,"CZ"),'ALL Conditions'!A:E,5,FALSE),"G")),"R")</f>
        <v>R</v>
      </c>
      <c r="J242" s="8" t="str">
        <f>IFERROR(IF(SEARCH("DK",C242,1),_xlfn.IFNA(VLOOKUP(CONCATENATE(A242,"DK"),'ALL Conditions'!A:E,5,FALSE),"G")),"R")</f>
        <v>R</v>
      </c>
      <c r="K242" s="8" t="str">
        <f>IFERROR(IF(SEARCH("EE",C242,1),_xlfn.IFNA(VLOOKUP(CONCATENATE(A242,"EE"),'ALL Conditions'!A:E,5,FALSE),"G")),"R")</f>
        <v>R</v>
      </c>
      <c r="L242" s="8" t="str">
        <f>IFERROR(IF(SEARCH("FI",C242,1),_xlfn.IFNA(VLOOKUP(CONCATENATE(A242,"FI"),'ALL Conditions'!A:E,5,FALSE),"G")),"R")</f>
        <v>R</v>
      </c>
      <c r="M242" s="8" t="str">
        <f>IFERROR(IF(SEARCH("FR",C242,1),_xlfn.IFNA(VLOOKUP(CONCATENATE(A242,"FR"),'ALL Conditions'!A:E,5,FALSE),"G")),"R")</f>
        <v>R</v>
      </c>
      <c r="N242" s="8" t="str">
        <f>IFERROR(IF(SEARCH("DE",C242,1),_xlfn.IFNA(VLOOKUP(CONCATENATE(A242,"DE"),'ALL Conditions'!A:E,5,FALSE),"G")),"R")</f>
        <v>R</v>
      </c>
      <c r="O242" s="8" t="str">
        <f>IFERROR(IF(SEARCH("GR",C242,1),_xlfn.IFNA(VLOOKUP(CONCATENATE(A242,"GR"),'ALL Conditions'!A:E,5,FALSE),"G")),"R")</f>
        <v>R</v>
      </c>
      <c r="P242" s="8" t="str">
        <f>IFERROR(IF(SEARCH("HU",C242,1),_xlfn.IFNA(VLOOKUP(CONCATENATE(A242,"HU"),'ALL Conditions'!A:E,5,FALSE),"G")),"R")</f>
        <v>R</v>
      </c>
      <c r="Q242" s="8" t="str">
        <f>IFERROR(IF(SEARCH("IE",C242,1),_xlfn.IFNA(VLOOKUP(CONCATENATE(A242,"IE"),'ALL Conditions'!A:E,5,FALSE),"G")),"R")</f>
        <v>R</v>
      </c>
      <c r="R242" s="8" t="str">
        <f>IFERROR(IF(SEARCH("IT",C242,1),_xlfn.IFNA(VLOOKUP(CONCATENATE(A242,"IT"),'ALL Conditions'!A:E,5,FALSE),"G")),"R")</f>
        <v>R</v>
      </c>
      <c r="S242" s="8" t="str">
        <f>IFERROR(IF(SEARCH("LV",C242,1),_xlfn.IFNA(VLOOKUP(CONCATENATE(A242,"LV"),'ALL Conditions'!A:E,5,FALSE),"G")),"R")</f>
        <v>R</v>
      </c>
      <c r="T242" s="8" t="str">
        <f>IFERROR(IF(SEARCH("LT",C242,1),_xlfn.IFNA(VLOOKUP(CONCATENATE(A242,"LT"),'ALL Conditions'!A:E,5,FALSE),"G")),"R")</f>
        <v>R</v>
      </c>
      <c r="U242" s="8" t="str">
        <f>IFERROR(IF(SEARCH("LU",C242,1),_xlfn.IFNA(VLOOKUP(CONCATENATE(A242,"LU"),'ALL Conditions'!A:E,5,FALSE),"G")),"R")</f>
        <v>R</v>
      </c>
      <c r="V242" s="8" t="str">
        <f>IFERROR(IF(SEARCH("MT",C242,1),_xlfn.IFNA(VLOOKUP(CONCATENATE(A242,"MT"),'ALL Conditions'!A:E,5,FALSE),"G")),"R")</f>
        <v>R</v>
      </c>
      <c r="W242" s="8" t="str">
        <f>IFERROR(IF(SEARCH("NL",C242,1),_xlfn.IFNA(VLOOKUP(CONCATENATE(A242,"NL"),'ALL Conditions'!A:E,5,FALSE),"G")),"R")</f>
        <v>R</v>
      </c>
      <c r="X242" s="8" t="str">
        <f>IFERROR(IF(SEARCH("PL",C242,1),_xlfn.IFNA(VLOOKUP(CONCATENATE(A242,"PL"),'ALL Conditions'!A:E,5,FALSE),"G")),"R")</f>
        <v>R</v>
      </c>
      <c r="Y242" s="8" t="str">
        <f>IFERROR(IF(SEARCH("PT",C242,1),_xlfn.IFNA(VLOOKUP(CONCATENATE(A242,"PT"),'ALL Conditions'!A:E,5,FALSE),"G")),"R")</f>
        <v>R</v>
      </c>
      <c r="Z242" s="8" t="str">
        <f>IFERROR(IF(SEARCH("RO",C242,1),_xlfn.IFNA(VLOOKUP(CONCATENATE(A242,"RO"),'ALL Conditions'!A:E,5,FALSE),"G")),"R")</f>
        <v>R</v>
      </c>
      <c r="AA242" s="8" t="str">
        <f>IFERROR(IF(SEARCH("SK",C242,1),_xlfn.IFNA(VLOOKUP(CONCATENATE(A242,"SK"),'ALL Conditions'!A:E,5,FALSE),"G")),"R")</f>
        <v>R</v>
      </c>
      <c r="AB242" s="8" t="str">
        <f>IFERROR(IF(SEARCH("SI",C242,1),_xlfn.IFNA(VLOOKUP(CONCATENATE(A242,"SI"),'ALL Conditions'!A:E,5,FALSE),"G")),"R")</f>
        <v>R</v>
      </c>
      <c r="AC242" s="8" t="str">
        <f>IFERROR(IF(SEARCH("ES",C242,1),_xlfn.IFNA(VLOOKUP(CONCATENATE(A242,"ES"),'ALL Conditions'!A:E,5,FALSE),"G")),"R")</f>
        <v>R</v>
      </c>
      <c r="AD242" s="8" t="str">
        <f>IFERROR(IF(SEARCH("SE",C242,1),_xlfn.IFNA(VLOOKUP(CONCATENATE(A242,"SE"),'ALL Conditions'!A:E,5,FALSE),"G")),"R")</f>
        <v>R</v>
      </c>
    </row>
    <row r="243" spans="1:30">
      <c r="A243" t="s">
        <v>558</v>
      </c>
      <c r="B243" t="s">
        <v>559</v>
      </c>
      <c r="D243" s="9" t="str">
        <f>VLOOKUP(LEN(A243),'Restriction length-level'!A:B,2,FALSE)</f>
        <v>Heading</v>
      </c>
      <c r="E243" s="8" t="str">
        <f>IFERROR(IF(SEARCH("AT",C243,1),_xlfn.IFNA(VLOOKUP(CONCATENATE(A243,"AT"),'ALL Conditions'!A:E,5,FALSE),"G")),"R")</f>
        <v>R</v>
      </c>
      <c r="F243" s="8" t="str">
        <f>IFERROR(IF(SEARCH("BE",C243,1),_xlfn.IFNA(VLOOKUP(CONCATENATE(A243,"BE"),'ALL Conditions'!A:E,5,FALSE),"G")),"R")</f>
        <v>R</v>
      </c>
      <c r="G243" s="8" t="str">
        <f>IFERROR(IF(SEARCH("BG",C243,1),_xlfn.IFNA(VLOOKUP(CONCATENATE(A243,"BG"),'ALL Conditions'!A:E,5,FALSE),"G")),"R")</f>
        <v>R</v>
      </c>
      <c r="H243" s="8" t="str">
        <f>IFERROR(IF(SEARCH("HR",C243,1),_xlfn.IFNA(VLOOKUP(CONCATENATE(A243,"HR"),'ALL Conditions'!A:E,5,FALSE),"G")),"R")</f>
        <v>R</v>
      </c>
      <c r="I243" s="8" t="str">
        <f>IFERROR(IF(SEARCH("CZ",C243,1),_xlfn.IFNA(VLOOKUP(CONCATENATE(A243,"CZ"),'ALL Conditions'!A:E,5,FALSE),"G")),"R")</f>
        <v>R</v>
      </c>
      <c r="J243" s="8" t="str">
        <f>IFERROR(IF(SEARCH("DK",C243,1),_xlfn.IFNA(VLOOKUP(CONCATENATE(A243,"DK"),'ALL Conditions'!A:E,5,FALSE),"G")),"R")</f>
        <v>R</v>
      </c>
      <c r="K243" s="8" t="str">
        <f>IFERROR(IF(SEARCH("EE",C243,1),_xlfn.IFNA(VLOOKUP(CONCATENATE(A243,"EE"),'ALL Conditions'!A:E,5,FALSE),"G")),"R")</f>
        <v>R</v>
      </c>
      <c r="L243" s="8" t="str">
        <f>IFERROR(IF(SEARCH("FI",C243,1),_xlfn.IFNA(VLOOKUP(CONCATENATE(A243,"FI"),'ALL Conditions'!A:E,5,FALSE),"G")),"R")</f>
        <v>R</v>
      </c>
      <c r="M243" s="8" t="str">
        <f>IFERROR(IF(SEARCH("FR",C243,1),_xlfn.IFNA(VLOOKUP(CONCATENATE(A243,"FR"),'ALL Conditions'!A:E,5,FALSE),"G")),"R")</f>
        <v>R</v>
      </c>
      <c r="N243" s="8" t="str">
        <f>IFERROR(IF(SEARCH("DE",C243,1),_xlfn.IFNA(VLOOKUP(CONCATENATE(A243,"DE"),'ALL Conditions'!A:E,5,FALSE),"G")),"R")</f>
        <v>R</v>
      </c>
      <c r="O243" s="8" t="str">
        <f>IFERROR(IF(SEARCH("GR",C243,1),_xlfn.IFNA(VLOOKUP(CONCATENATE(A243,"GR"),'ALL Conditions'!A:E,5,FALSE),"G")),"R")</f>
        <v>R</v>
      </c>
      <c r="P243" s="8" t="str">
        <f>IFERROR(IF(SEARCH("HU",C243,1),_xlfn.IFNA(VLOOKUP(CONCATENATE(A243,"HU"),'ALL Conditions'!A:E,5,FALSE),"G")),"R")</f>
        <v>R</v>
      </c>
      <c r="Q243" s="8" t="str">
        <f>IFERROR(IF(SEARCH("IE",C243,1),_xlfn.IFNA(VLOOKUP(CONCATENATE(A243,"IE"),'ALL Conditions'!A:E,5,FALSE),"G")),"R")</f>
        <v>R</v>
      </c>
      <c r="R243" s="8" t="str">
        <f>IFERROR(IF(SEARCH("IT",C243,1),_xlfn.IFNA(VLOOKUP(CONCATENATE(A243,"IT"),'ALL Conditions'!A:E,5,FALSE),"G")),"R")</f>
        <v>R</v>
      </c>
      <c r="S243" s="8" t="str">
        <f>IFERROR(IF(SEARCH("LV",C243,1),_xlfn.IFNA(VLOOKUP(CONCATENATE(A243,"LV"),'ALL Conditions'!A:E,5,FALSE),"G")),"R")</f>
        <v>R</v>
      </c>
      <c r="T243" s="8" t="str">
        <f>IFERROR(IF(SEARCH("LT",C243,1),_xlfn.IFNA(VLOOKUP(CONCATENATE(A243,"LT"),'ALL Conditions'!A:E,5,FALSE),"G")),"R")</f>
        <v>R</v>
      </c>
      <c r="U243" s="8" t="str">
        <f>IFERROR(IF(SEARCH("LU",C243,1),_xlfn.IFNA(VLOOKUP(CONCATENATE(A243,"LU"),'ALL Conditions'!A:E,5,FALSE),"G")),"R")</f>
        <v>R</v>
      </c>
      <c r="V243" s="8" t="str">
        <f>IFERROR(IF(SEARCH("MT",C243,1),_xlfn.IFNA(VLOOKUP(CONCATENATE(A243,"MT"),'ALL Conditions'!A:E,5,FALSE),"G")),"R")</f>
        <v>R</v>
      </c>
      <c r="W243" s="8" t="str">
        <f>IFERROR(IF(SEARCH("NL",C243,1),_xlfn.IFNA(VLOOKUP(CONCATENATE(A243,"NL"),'ALL Conditions'!A:E,5,FALSE),"G")),"R")</f>
        <v>R</v>
      </c>
      <c r="X243" s="8" t="str">
        <f>IFERROR(IF(SEARCH("PL",C243,1),_xlfn.IFNA(VLOOKUP(CONCATENATE(A243,"PL"),'ALL Conditions'!A:E,5,FALSE),"G")),"R")</f>
        <v>R</v>
      </c>
      <c r="Y243" s="8" t="str">
        <f>IFERROR(IF(SEARCH("PT",C243,1),_xlfn.IFNA(VLOOKUP(CONCATENATE(A243,"PT"),'ALL Conditions'!A:E,5,FALSE),"G")),"R")</f>
        <v>R</v>
      </c>
      <c r="Z243" s="8" t="str">
        <f>IFERROR(IF(SEARCH("RO",C243,1),_xlfn.IFNA(VLOOKUP(CONCATENATE(A243,"RO"),'ALL Conditions'!A:E,5,FALSE),"G")),"R")</f>
        <v>R</v>
      </c>
      <c r="AA243" s="8" t="str">
        <f>IFERROR(IF(SEARCH("SK",C243,1),_xlfn.IFNA(VLOOKUP(CONCATENATE(A243,"SK"),'ALL Conditions'!A:E,5,FALSE),"G")),"R")</f>
        <v>R</v>
      </c>
      <c r="AB243" s="8" t="str">
        <f>IFERROR(IF(SEARCH("SI",C243,1),_xlfn.IFNA(VLOOKUP(CONCATENATE(A243,"SI"),'ALL Conditions'!A:E,5,FALSE),"G")),"R")</f>
        <v>R</v>
      </c>
      <c r="AC243" s="8" t="str">
        <f>IFERROR(IF(SEARCH("ES",C243,1),_xlfn.IFNA(VLOOKUP(CONCATENATE(A243,"ES"),'ALL Conditions'!A:E,5,FALSE),"G")),"R")</f>
        <v>R</v>
      </c>
      <c r="AD243" s="8" t="str">
        <f>IFERROR(IF(SEARCH("SE",C243,1),_xlfn.IFNA(VLOOKUP(CONCATENATE(A243,"SE"),'ALL Conditions'!A:E,5,FALSE),"G")),"R")</f>
        <v>R</v>
      </c>
    </row>
    <row r="244" spans="1:30">
      <c r="A244" t="s">
        <v>560</v>
      </c>
      <c r="B244" t="s">
        <v>561</v>
      </c>
      <c r="D244" s="9" t="str">
        <f>VLOOKUP(LEN(A244),'Restriction length-level'!A:B,2,FALSE)</f>
        <v>Chapter</v>
      </c>
      <c r="E244" s="8" t="str">
        <f>IFERROR(IF(SEARCH("AT",C244,1),_xlfn.IFNA(VLOOKUP(CONCATENATE(A244,"AT"),'ALL Conditions'!A:E,5,FALSE),"G")),"R")</f>
        <v>R</v>
      </c>
      <c r="F244" s="8" t="str">
        <f>IFERROR(IF(SEARCH("BE",C244,1),_xlfn.IFNA(VLOOKUP(CONCATENATE(A244,"BE"),'ALL Conditions'!A:E,5,FALSE),"G")),"R")</f>
        <v>R</v>
      </c>
      <c r="G244" s="8" t="str">
        <f>IFERROR(IF(SEARCH("BG",C244,1),_xlfn.IFNA(VLOOKUP(CONCATENATE(A244,"BG"),'ALL Conditions'!A:E,5,FALSE),"G")),"R")</f>
        <v>R</v>
      </c>
      <c r="H244" s="8" t="str">
        <f>IFERROR(IF(SEARCH("HR",C244,1),_xlfn.IFNA(VLOOKUP(CONCATENATE(A244,"HR"),'ALL Conditions'!A:E,5,FALSE),"G")),"R")</f>
        <v>R</v>
      </c>
      <c r="I244" s="8" t="str">
        <f>IFERROR(IF(SEARCH("CZ",C244,1),_xlfn.IFNA(VLOOKUP(CONCATENATE(A244,"CZ"),'ALL Conditions'!A:E,5,FALSE),"G")),"R")</f>
        <v>R</v>
      </c>
      <c r="J244" s="8" t="str">
        <f>IFERROR(IF(SEARCH("DK",C244,1),_xlfn.IFNA(VLOOKUP(CONCATENATE(A244,"DK"),'ALL Conditions'!A:E,5,FALSE),"G")),"R")</f>
        <v>R</v>
      </c>
      <c r="K244" s="8" t="str">
        <f>IFERROR(IF(SEARCH("EE",C244,1),_xlfn.IFNA(VLOOKUP(CONCATENATE(A244,"EE"),'ALL Conditions'!A:E,5,FALSE),"G")),"R")</f>
        <v>R</v>
      </c>
      <c r="L244" s="8" t="str">
        <f>IFERROR(IF(SEARCH("FI",C244,1),_xlfn.IFNA(VLOOKUP(CONCATENATE(A244,"FI"),'ALL Conditions'!A:E,5,FALSE),"G")),"R")</f>
        <v>R</v>
      </c>
      <c r="M244" s="8" t="str">
        <f>IFERROR(IF(SEARCH("FR",C244,1),_xlfn.IFNA(VLOOKUP(CONCATENATE(A244,"FR"),'ALL Conditions'!A:E,5,FALSE),"G")),"R")</f>
        <v>R</v>
      </c>
      <c r="N244" s="8" t="str">
        <f>IFERROR(IF(SEARCH("DE",C244,1),_xlfn.IFNA(VLOOKUP(CONCATENATE(A244,"DE"),'ALL Conditions'!A:E,5,FALSE),"G")),"R")</f>
        <v>R</v>
      </c>
      <c r="O244" s="8" t="str">
        <f>IFERROR(IF(SEARCH("GR",C244,1),_xlfn.IFNA(VLOOKUP(CONCATENATE(A244,"GR"),'ALL Conditions'!A:E,5,FALSE),"G")),"R")</f>
        <v>R</v>
      </c>
      <c r="P244" s="8" t="str">
        <f>IFERROR(IF(SEARCH("HU",C244,1),_xlfn.IFNA(VLOOKUP(CONCATENATE(A244,"HU"),'ALL Conditions'!A:E,5,FALSE),"G")),"R")</f>
        <v>R</v>
      </c>
      <c r="Q244" s="8" t="str">
        <f>IFERROR(IF(SEARCH("IE",C244,1),_xlfn.IFNA(VLOOKUP(CONCATENATE(A244,"IE"),'ALL Conditions'!A:E,5,FALSE),"G")),"R")</f>
        <v>R</v>
      </c>
      <c r="R244" s="8" t="str">
        <f>IFERROR(IF(SEARCH("IT",C244,1),_xlfn.IFNA(VLOOKUP(CONCATENATE(A244,"IT"),'ALL Conditions'!A:E,5,FALSE),"G")),"R")</f>
        <v>R</v>
      </c>
      <c r="S244" s="8" t="str">
        <f>IFERROR(IF(SEARCH("LV",C244,1),_xlfn.IFNA(VLOOKUP(CONCATENATE(A244,"LV"),'ALL Conditions'!A:E,5,FALSE),"G")),"R")</f>
        <v>R</v>
      </c>
      <c r="T244" s="8" t="str">
        <f>IFERROR(IF(SEARCH("LT",C244,1),_xlfn.IFNA(VLOOKUP(CONCATENATE(A244,"LT"),'ALL Conditions'!A:E,5,FALSE),"G")),"R")</f>
        <v>R</v>
      </c>
      <c r="U244" s="8" t="str">
        <f>IFERROR(IF(SEARCH("LU",C244,1),_xlfn.IFNA(VLOOKUP(CONCATENATE(A244,"LU"),'ALL Conditions'!A:E,5,FALSE),"G")),"R")</f>
        <v>R</v>
      </c>
      <c r="V244" s="8" t="str">
        <f>IFERROR(IF(SEARCH("MT",C244,1),_xlfn.IFNA(VLOOKUP(CONCATENATE(A244,"MT"),'ALL Conditions'!A:E,5,FALSE),"G")),"R")</f>
        <v>R</v>
      </c>
      <c r="W244" s="8" t="str">
        <f>IFERROR(IF(SEARCH("NL",C244,1),_xlfn.IFNA(VLOOKUP(CONCATENATE(A244,"NL"),'ALL Conditions'!A:E,5,FALSE),"G")),"R")</f>
        <v>R</v>
      </c>
      <c r="X244" s="8" t="str">
        <f>IFERROR(IF(SEARCH("PL",C244,1),_xlfn.IFNA(VLOOKUP(CONCATENATE(A244,"PL"),'ALL Conditions'!A:E,5,FALSE),"G")),"R")</f>
        <v>R</v>
      </c>
      <c r="Y244" s="8" t="str">
        <f>IFERROR(IF(SEARCH("PT",C244,1),_xlfn.IFNA(VLOOKUP(CONCATENATE(A244,"PT"),'ALL Conditions'!A:E,5,FALSE),"G")),"R")</f>
        <v>R</v>
      </c>
      <c r="Z244" s="8" t="str">
        <f>IFERROR(IF(SEARCH("RO",C244,1),_xlfn.IFNA(VLOOKUP(CONCATENATE(A244,"RO"),'ALL Conditions'!A:E,5,FALSE),"G")),"R")</f>
        <v>R</v>
      </c>
      <c r="AA244" s="8" t="str">
        <f>IFERROR(IF(SEARCH("SK",C244,1),_xlfn.IFNA(VLOOKUP(CONCATENATE(A244,"SK"),'ALL Conditions'!A:E,5,FALSE),"G")),"R")</f>
        <v>R</v>
      </c>
      <c r="AB244" s="8" t="str">
        <f>IFERROR(IF(SEARCH("SI",C244,1),_xlfn.IFNA(VLOOKUP(CONCATENATE(A244,"SI"),'ALL Conditions'!A:E,5,FALSE),"G")),"R")</f>
        <v>R</v>
      </c>
      <c r="AC244" s="8" t="str">
        <f>IFERROR(IF(SEARCH("ES",C244,1),_xlfn.IFNA(VLOOKUP(CONCATENATE(A244,"ES"),'ALL Conditions'!A:E,5,FALSE),"G")),"R")</f>
        <v>R</v>
      </c>
      <c r="AD244" s="8" t="str">
        <f>IFERROR(IF(SEARCH("SE",C244,1),_xlfn.IFNA(VLOOKUP(CONCATENATE(A244,"SE"),'ALL Conditions'!A:E,5,FALSE),"G")),"R")</f>
        <v>R</v>
      </c>
    </row>
    <row r="245" spans="1:30">
      <c r="A245" t="s">
        <v>562</v>
      </c>
      <c r="B245" t="s">
        <v>776</v>
      </c>
      <c r="C245" t="s">
        <v>134</v>
      </c>
      <c r="D245" s="9" t="str">
        <f>VLOOKUP(LEN(A245),'Restriction length-level'!A:B,2,FALSE)</f>
        <v>Commodity Code</v>
      </c>
      <c r="E245" s="8" t="str">
        <f>IFERROR(IF(SEARCH("AT",C245,1),_xlfn.IFNA(VLOOKUP(CONCATENATE(A245,"AT"),'ALL Conditions'!A:E,5,FALSE),"G")),"R")</f>
        <v>R</v>
      </c>
      <c r="F245" s="8" t="str">
        <f>IFERROR(IF(SEARCH("BE",C245,1),_xlfn.IFNA(VLOOKUP(CONCATENATE(A245,"BE"),'ALL Conditions'!A:E,5,FALSE),"G")),"R")</f>
        <v>R</v>
      </c>
      <c r="G245" s="8" t="str">
        <f>IFERROR(IF(SEARCH("BG",C245,1),_xlfn.IFNA(VLOOKUP(CONCATENATE(A245,"BG"),'ALL Conditions'!A:E,5,FALSE),"G")),"R")</f>
        <v>R</v>
      </c>
      <c r="H245" s="8" t="str">
        <f>IFERROR(IF(SEARCH("HR",C245,1),_xlfn.IFNA(VLOOKUP(CONCATENATE(A245,"HR"),'ALL Conditions'!A:E,5,FALSE),"G")),"R")</f>
        <v>R</v>
      </c>
      <c r="I245" s="8" t="str">
        <f>IFERROR(IF(SEARCH("CZ",C245,1),_xlfn.IFNA(VLOOKUP(CONCATENATE(A245,"CZ"),'ALL Conditions'!A:E,5,FALSE),"G")),"R")</f>
        <v>R</v>
      </c>
      <c r="J245" s="8" t="str">
        <f>IFERROR(IF(SEARCH("DK",C245,1),_xlfn.IFNA(VLOOKUP(CONCATENATE(A245,"DK"),'ALL Conditions'!A:E,5,FALSE),"G")),"R")</f>
        <v>R</v>
      </c>
      <c r="K245" s="8" t="str">
        <f>IFERROR(IF(SEARCH("EE",C245,1),_xlfn.IFNA(VLOOKUP(CONCATENATE(A245,"EE"),'ALL Conditions'!A:E,5,FALSE),"G")),"R")</f>
        <v>R</v>
      </c>
      <c r="L245" s="8" t="str">
        <f>IFERROR(IF(SEARCH("FI",C245,1),_xlfn.IFNA(VLOOKUP(CONCATENATE(A245,"FI"),'ALL Conditions'!A:E,5,FALSE),"G")),"R")</f>
        <v>R</v>
      </c>
      <c r="M245" s="8" t="str">
        <f>IFERROR(IF(SEARCH("FR",C245,1),_xlfn.IFNA(VLOOKUP(CONCATENATE(A245,"FR"),'ALL Conditions'!A:E,5,FALSE),"G")),"R")</f>
        <v>R</v>
      </c>
      <c r="N245" s="8" t="str">
        <f>IFERROR(IF(SEARCH("DE",C245,1),_xlfn.IFNA(VLOOKUP(CONCATENATE(A245,"DE"),'ALL Conditions'!A:E,5,FALSE),"G")),"R")</f>
        <v>G</v>
      </c>
      <c r="O245" s="8" t="str">
        <f>IFERROR(IF(SEARCH("GR",C245,1),_xlfn.IFNA(VLOOKUP(CONCATENATE(A245,"GR"),'ALL Conditions'!A:E,5,FALSE),"G")),"R")</f>
        <v>R</v>
      </c>
      <c r="P245" s="8" t="str">
        <f>IFERROR(IF(SEARCH("HU",C245,1),_xlfn.IFNA(VLOOKUP(CONCATENATE(A245,"HU"),'ALL Conditions'!A:E,5,FALSE),"G")),"R")</f>
        <v>R</v>
      </c>
      <c r="Q245" s="8" t="str">
        <f>IFERROR(IF(SEARCH("IE",C245,1),_xlfn.IFNA(VLOOKUP(CONCATENATE(A245,"IE"),'ALL Conditions'!A:E,5,FALSE),"G")),"R")</f>
        <v>R</v>
      </c>
      <c r="R245" s="8" t="str">
        <f>IFERROR(IF(SEARCH("IT",C245,1),_xlfn.IFNA(VLOOKUP(CONCATENATE(A245,"IT"),'ALL Conditions'!A:E,5,FALSE),"G")),"R")</f>
        <v>R</v>
      </c>
      <c r="S245" s="8" t="str">
        <f>IFERROR(IF(SEARCH("LV",C245,1),_xlfn.IFNA(VLOOKUP(CONCATENATE(A245,"LV"),'ALL Conditions'!A:E,5,FALSE),"G")),"R")</f>
        <v>R</v>
      </c>
      <c r="T245" s="8" t="str">
        <f>IFERROR(IF(SEARCH("LT",C245,1),_xlfn.IFNA(VLOOKUP(CONCATENATE(A245,"LT"),'ALL Conditions'!A:E,5,FALSE),"G")),"R")</f>
        <v>R</v>
      </c>
      <c r="U245" s="8" t="str">
        <f>IFERROR(IF(SEARCH("LU",C245,1),_xlfn.IFNA(VLOOKUP(CONCATENATE(A245,"LU"),'ALL Conditions'!A:E,5,FALSE),"G")),"R")</f>
        <v>R</v>
      </c>
      <c r="V245" s="8" t="str">
        <f>IFERROR(IF(SEARCH("MT",C245,1),_xlfn.IFNA(VLOOKUP(CONCATENATE(A245,"MT"),'ALL Conditions'!A:E,5,FALSE),"G")),"R")</f>
        <v>R</v>
      </c>
      <c r="W245" s="8" t="str">
        <f>IFERROR(IF(SEARCH("NL",C245,1),_xlfn.IFNA(VLOOKUP(CONCATENATE(A245,"NL"),'ALL Conditions'!A:E,5,FALSE),"G")),"R")</f>
        <v>R</v>
      </c>
      <c r="X245" s="8" t="str">
        <f>IFERROR(IF(SEARCH("PL",C245,1),_xlfn.IFNA(VLOOKUP(CONCATENATE(A245,"PL"),'ALL Conditions'!A:E,5,FALSE),"G")),"R")</f>
        <v>R</v>
      </c>
      <c r="Y245" s="8" t="str">
        <f>IFERROR(IF(SEARCH("PT",C245,1),_xlfn.IFNA(VLOOKUP(CONCATENATE(A245,"PT"),'ALL Conditions'!A:E,5,FALSE),"G")),"R")</f>
        <v>R</v>
      </c>
      <c r="Z245" s="8" t="str">
        <f>IFERROR(IF(SEARCH("RO",C245,1),_xlfn.IFNA(VLOOKUP(CONCATENATE(A245,"RO"),'ALL Conditions'!A:E,5,FALSE),"G")),"R")</f>
        <v>R</v>
      </c>
      <c r="AA245" s="8" t="str">
        <f>IFERROR(IF(SEARCH("SK",C245,1),_xlfn.IFNA(VLOOKUP(CONCATENATE(A245,"SK"),'ALL Conditions'!A:E,5,FALSE),"G")),"R")</f>
        <v>R</v>
      </c>
      <c r="AB245" s="8" t="str">
        <f>IFERROR(IF(SEARCH("SI",C245,1),_xlfn.IFNA(VLOOKUP(CONCATENATE(A245,"SI"),'ALL Conditions'!A:E,5,FALSE),"G")),"R")</f>
        <v>R</v>
      </c>
      <c r="AC245" s="8" t="str">
        <f>IFERROR(IF(SEARCH("ES",C245,1),_xlfn.IFNA(VLOOKUP(CONCATENATE(A245,"ES"),'ALL Conditions'!A:E,5,FALSE),"G")),"R")</f>
        <v>R</v>
      </c>
      <c r="AD245" s="8" t="str">
        <f>IFERROR(IF(SEARCH("SE",C245,1),_xlfn.IFNA(VLOOKUP(CONCATENATE(A245,"SE"),'ALL Conditions'!A:E,5,FALSE),"G")),"R")</f>
        <v>R</v>
      </c>
    </row>
    <row r="246" spans="1:30">
      <c r="A246" t="s">
        <v>564</v>
      </c>
      <c r="B246" t="s">
        <v>565</v>
      </c>
      <c r="C246" t="s">
        <v>445</v>
      </c>
      <c r="D246" s="9" t="str">
        <f>VLOOKUP(LEN(A246),'Restriction length-level'!A:B,2,FALSE)</f>
        <v>Heading</v>
      </c>
      <c r="E246" s="8" t="str">
        <f>IFERROR(IF(SEARCH("AT",C246,1),_xlfn.IFNA(VLOOKUP(CONCATENATE(A246,"AT"),'ALL Conditions'!A:E,5,FALSE),"G")),"R")</f>
        <v>G</v>
      </c>
      <c r="F246" s="8" t="str">
        <f>IFERROR(IF(SEARCH("BE",C246,1),_xlfn.IFNA(VLOOKUP(CONCATENATE(A246,"BE"),'ALL Conditions'!A:E,5,FALSE),"G")),"R")</f>
        <v>G</v>
      </c>
      <c r="G246" s="8" t="str">
        <f>IFERROR(IF(SEARCH("BG",C246,1),_xlfn.IFNA(VLOOKUP(CONCATENATE(A246,"BG"),'ALL Conditions'!A:E,5,FALSE),"G")),"R")</f>
        <v>G</v>
      </c>
      <c r="H246" s="8" t="str">
        <f>IFERROR(IF(SEARCH("HR",C246,1),_xlfn.IFNA(VLOOKUP(CONCATENATE(A246,"HR"),'ALL Conditions'!A:E,5,FALSE),"G")),"R")</f>
        <v>G</v>
      </c>
      <c r="I246" s="8" t="str">
        <f>IFERROR(IF(SEARCH("CZ",C246,1),_xlfn.IFNA(VLOOKUP(CONCATENATE(A246,"CZ"),'ALL Conditions'!A:E,5,FALSE),"G")),"R")</f>
        <v>G</v>
      </c>
      <c r="J246" s="8" t="str">
        <f>IFERROR(IF(SEARCH("DK",C246,1),_xlfn.IFNA(VLOOKUP(CONCATENATE(A246,"DK"),'ALL Conditions'!A:E,5,FALSE),"G")),"R")</f>
        <v>G</v>
      </c>
      <c r="K246" s="8" t="str">
        <f>IFERROR(IF(SEARCH("EE",C246,1),_xlfn.IFNA(VLOOKUP(CONCATENATE(A246,"EE"),'ALL Conditions'!A:E,5,FALSE),"G")),"R")</f>
        <v>G</v>
      </c>
      <c r="L246" s="8" t="str">
        <f>IFERROR(IF(SEARCH("FI",C246,1),_xlfn.IFNA(VLOOKUP(CONCATENATE(A246,"FI"),'ALL Conditions'!A:E,5,FALSE),"G")),"R")</f>
        <v>G</v>
      </c>
      <c r="M246" s="8" t="str">
        <f>IFERROR(IF(SEARCH("FR",C246,1),_xlfn.IFNA(VLOOKUP(CONCATENATE(A246,"FR"),'ALL Conditions'!A:E,5,FALSE),"G")),"R")</f>
        <v>G</v>
      </c>
      <c r="N246" s="8" t="str">
        <f>IFERROR(IF(SEARCH("DE",C246,1),_xlfn.IFNA(VLOOKUP(CONCATENATE(A246,"DE"),'ALL Conditions'!A:E,5,FALSE),"G")),"R")</f>
        <v>G</v>
      </c>
      <c r="O246" s="8" t="str">
        <f>IFERROR(IF(SEARCH("GR",C246,1),_xlfn.IFNA(VLOOKUP(CONCATENATE(A246,"GR"),'ALL Conditions'!A:E,5,FALSE),"G")),"R")</f>
        <v>G</v>
      </c>
      <c r="P246" s="8" t="str">
        <f>IFERROR(IF(SEARCH("HU",C246,1),_xlfn.IFNA(VLOOKUP(CONCATENATE(A246,"HU"),'ALL Conditions'!A:E,5,FALSE),"G")),"R")</f>
        <v>G</v>
      </c>
      <c r="Q246" s="8" t="str">
        <f>IFERROR(IF(SEARCH("IE",C246,1),_xlfn.IFNA(VLOOKUP(CONCATENATE(A246,"IE"),'ALL Conditions'!A:E,5,FALSE),"G")),"R")</f>
        <v>G</v>
      </c>
      <c r="R246" s="8" t="str">
        <f>IFERROR(IF(SEARCH("IT",C246,1),_xlfn.IFNA(VLOOKUP(CONCATENATE(A246,"IT"),'ALL Conditions'!A:E,5,FALSE),"G")),"R")</f>
        <v>G</v>
      </c>
      <c r="S246" s="8" t="str">
        <f>IFERROR(IF(SEARCH("LV",C246,1),_xlfn.IFNA(VLOOKUP(CONCATENATE(A246,"LV"),'ALL Conditions'!A:E,5,FALSE),"G")),"R")</f>
        <v>G</v>
      </c>
      <c r="T246" s="8" t="str">
        <f>IFERROR(IF(SEARCH("LT",C246,1),_xlfn.IFNA(VLOOKUP(CONCATENATE(A246,"LT"),'ALL Conditions'!A:E,5,FALSE),"G")),"R")</f>
        <v>G</v>
      </c>
      <c r="U246" s="8" t="str">
        <f>IFERROR(IF(SEARCH("LU",C246,1),_xlfn.IFNA(VLOOKUP(CONCATENATE(A246,"LU"),'ALL Conditions'!A:E,5,FALSE),"G")),"R")</f>
        <v>G</v>
      </c>
      <c r="V246" s="8" t="str">
        <f>IFERROR(IF(SEARCH("MT",C246,1),_xlfn.IFNA(VLOOKUP(CONCATENATE(A246,"MT"),'ALL Conditions'!A:E,5,FALSE),"G")),"R")</f>
        <v>G</v>
      </c>
      <c r="W246" s="8" t="str">
        <f>IFERROR(IF(SEARCH("NL",C246,1),_xlfn.IFNA(VLOOKUP(CONCATENATE(A246,"NL"),'ALL Conditions'!A:E,5,FALSE),"G")),"R")</f>
        <v>G</v>
      </c>
      <c r="X246" s="8" t="str">
        <f>IFERROR(IF(SEARCH("PL",C246,1),_xlfn.IFNA(VLOOKUP(CONCATENATE(A246,"PL"),'ALL Conditions'!A:E,5,FALSE),"G")),"R")</f>
        <v>R</v>
      </c>
      <c r="Y246" s="8" t="str">
        <f>IFERROR(IF(SEARCH("PT",C246,1),_xlfn.IFNA(VLOOKUP(CONCATENATE(A246,"PT"),'ALL Conditions'!A:E,5,FALSE),"G")),"R")</f>
        <v>G</v>
      </c>
      <c r="Z246" s="8" t="str">
        <f>IFERROR(IF(SEARCH("RO",C246,1),_xlfn.IFNA(VLOOKUP(CONCATENATE(A246,"RO"),'ALL Conditions'!A:E,5,FALSE),"G")),"R")</f>
        <v>G</v>
      </c>
      <c r="AA246" s="8" t="str">
        <f>IFERROR(IF(SEARCH("SK",C246,1),_xlfn.IFNA(VLOOKUP(CONCATENATE(A246,"SK"),'ALL Conditions'!A:E,5,FALSE),"G")),"R")</f>
        <v>G</v>
      </c>
      <c r="AB246" s="8" t="str">
        <f>IFERROR(IF(SEARCH("SI",C246,1),_xlfn.IFNA(VLOOKUP(CONCATENATE(A246,"SI"),'ALL Conditions'!A:E,5,FALSE),"G")),"R")</f>
        <v>G</v>
      </c>
      <c r="AC246" s="8" t="str">
        <f>IFERROR(IF(SEARCH("ES",C246,1),_xlfn.IFNA(VLOOKUP(CONCATENATE(A246,"ES"),'ALL Conditions'!A:E,5,FALSE),"G")),"R")</f>
        <v>G</v>
      </c>
      <c r="AD246" s="8" t="str">
        <f>IFERROR(IF(SEARCH("SE",C246,1),_xlfn.IFNA(VLOOKUP(CONCATENATE(A246,"SE"),'ALL Conditions'!A:E,5,FALSE),"G")),"R")</f>
        <v>G</v>
      </c>
    </row>
    <row r="247" spans="1:30">
      <c r="A247" t="s">
        <v>566</v>
      </c>
      <c r="B247" t="s">
        <v>567</v>
      </c>
      <c r="C247" t="s">
        <v>445</v>
      </c>
      <c r="D247" s="9" t="str">
        <f>VLOOKUP(LEN(A247),'Restriction length-level'!A:B,2,FALSE)</f>
        <v>Heading</v>
      </c>
      <c r="E247" s="8" t="str">
        <f>IFERROR(IF(SEARCH("AT",C247,1),_xlfn.IFNA(VLOOKUP(CONCATENATE(A247,"AT"),'ALL Conditions'!A:E,5,FALSE),"G")),"R")</f>
        <v>G</v>
      </c>
      <c r="F247" s="8" t="str">
        <f>IFERROR(IF(SEARCH("BE",C247,1),_xlfn.IFNA(VLOOKUP(CONCATENATE(A247,"BE"),'ALL Conditions'!A:E,5,FALSE),"G")),"R")</f>
        <v>G</v>
      </c>
      <c r="G247" s="8" t="str">
        <f>IFERROR(IF(SEARCH("BG",C247,1),_xlfn.IFNA(VLOOKUP(CONCATENATE(A247,"BG"),'ALL Conditions'!A:E,5,FALSE),"G")),"R")</f>
        <v>G</v>
      </c>
      <c r="H247" s="8" t="str">
        <f>IFERROR(IF(SEARCH("HR",C247,1),_xlfn.IFNA(VLOOKUP(CONCATENATE(A247,"HR"),'ALL Conditions'!A:E,5,FALSE),"G")),"R")</f>
        <v>G</v>
      </c>
      <c r="I247" s="8" t="str">
        <f>IFERROR(IF(SEARCH("CZ",C247,1),_xlfn.IFNA(VLOOKUP(CONCATENATE(A247,"CZ"),'ALL Conditions'!A:E,5,FALSE),"G")),"R")</f>
        <v>G</v>
      </c>
      <c r="J247" s="8" t="str">
        <f>IFERROR(IF(SEARCH("DK",C247,1),_xlfn.IFNA(VLOOKUP(CONCATENATE(A247,"DK"),'ALL Conditions'!A:E,5,FALSE),"G")),"R")</f>
        <v>G</v>
      </c>
      <c r="K247" s="8" t="str">
        <f>IFERROR(IF(SEARCH("EE",C247,1),_xlfn.IFNA(VLOOKUP(CONCATENATE(A247,"EE"),'ALL Conditions'!A:E,5,FALSE),"G")),"R")</f>
        <v>G</v>
      </c>
      <c r="L247" s="8" t="str">
        <f>IFERROR(IF(SEARCH("FI",C247,1),_xlfn.IFNA(VLOOKUP(CONCATENATE(A247,"FI"),'ALL Conditions'!A:E,5,FALSE),"G")),"R")</f>
        <v>G</v>
      </c>
      <c r="M247" s="8" t="str">
        <f>IFERROR(IF(SEARCH("FR",C247,1),_xlfn.IFNA(VLOOKUP(CONCATENATE(A247,"FR"),'ALL Conditions'!A:E,5,FALSE),"G")),"R")</f>
        <v>G</v>
      </c>
      <c r="N247" s="8" t="str">
        <f>IFERROR(IF(SEARCH("DE",C247,1),_xlfn.IFNA(VLOOKUP(CONCATENATE(A247,"DE"),'ALL Conditions'!A:E,5,FALSE),"G")),"R")</f>
        <v>G</v>
      </c>
      <c r="O247" s="8" t="str">
        <f>IFERROR(IF(SEARCH("GR",C247,1),_xlfn.IFNA(VLOOKUP(CONCATENATE(A247,"GR"),'ALL Conditions'!A:E,5,FALSE),"G")),"R")</f>
        <v>G</v>
      </c>
      <c r="P247" s="8" t="str">
        <f>IFERROR(IF(SEARCH("HU",C247,1),_xlfn.IFNA(VLOOKUP(CONCATENATE(A247,"HU"),'ALL Conditions'!A:E,5,FALSE),"G")),"R")</f>
        <v>G</v>
      </c>
      <c r="Q247" s="8" t="str">
        <f>IFERROR(IF(SEARCH("IE",C247,1),_xlfn.IFNA(VLOOKUP(CONCATENATE(A247,"IE"),'ALL Conditions'!A:E,5,FALSE),"G")),"R")</f>
        <v>G</v>
      </c>
      <c r="R247" s="8" t="str">
        <f>IFERROR(IF(SEARCH("IT",C247,1),_xlfn.IFNA(VLOOKUP(CONCATENATE(A247,"IT"),'ALL Conditions'!A:E,5,FALSE),"G")),"R")</f>
        <v>G</v>
      </c>
      <c r="S247" s="8" t="str">
        <f>IFERROR(IF(SEARCH("LV",C247,1),_xlfn.IFNA(VLOOKUP(CONCATENATE(A247,"LV"),'ALL Conditions'!A:E,5,FALSE),"G")),"R")</f>
        <v>G</v>
      </c>
      <c r="T247" s="8" t="str">
        <f>IFERROR(IF(SEARCH("LT",C247,1),_xlfn.IFNA(VLOOKUP(CONCATENATE(A247,"LT"),'ALL Conditions'!A:E,5,FALSE),"G")),"R")</f>
        <v>G</v>
      </c>
      <c r="U247" s="8" t="str">
        <f>IFERROR(IF(SEARCH("LU",C247,1),_xlfn.IFNA(VLOOKUP(CONCATENATE(A247,"LU"),'ALL Conditions'!A:E,5,FALSE),"G")),"R")</f>
        <v>G</v>
      </c>
      <c r="V247" s="8" t="str">
        <f>IFERROR(IF(SEARCH("MT",C247,1),_xlfn.IFNA(VLOOKUP(CONCATENATE(A247,"MT"),'ALL Conditions'!A:E,5,FALSE),"G")),"R")</f>
        <v>G</v>
      </c>
      <c r="W247" s="8" t="str">
        <f>IFERROR(IF(SEARCH("NL",C247,1),_xlfn.IFNA(VLOOKUP(CONCATENATE(A247,"NL"),'ALL Conditions'!A:E,5,FALSE),"G")),"R")</f>
        <v>G</v>
      </c>
      <c r="X247" s="8" t="str">
        <f>IFERROR(IF(SEARCH("PL",C247,1),_xlfn.IFNA(VLOOKUP(CONCATENATE(A247,"PL"),'ALL Conditions'!A:E,5,FALSE),"G")),"R")</f>
        <v>R</v>
      </c>
      <c r="Y247" s="8" t="str">
        <f>IFERROR(IF(SEARCH("PT",C247,1),_xlfn.IFNA(VLOOKUP(CONCATENATE(A247,"PT"),'ALL Conditions'!A:E,5,FALSE),"G")),"R")</f>
        <v>G</v>
      </c>
      <c r="Z247" s="8" t="str">
        <f>IFERROR(IF(SEARCH("RO",C247,1),_xlfn.IFNA(VLOOKUP(CONCATENATE(A247,"RO"),'ALL Conditions'!A:E,5,FALSE),"G")),"R")</f>
        <v>G</v>
      </c>
      <c r="AA247" s="8" t="str">
        <f>IFERROR(IF(SEARCH("SK",C247,1),_xlfn.IFNA(VLOOKUP(CONCATENATE(A247,"SK"),'ALL Conditions'!A:E,5,FALSE),"G")),"R")</f>
        <v>G</v>
      </c>
      <c r="AB247" s="8" t="str">
        <f>IFERROR(IF(SEARCH("SI",C247,1),_xlfn.IFNA(VLOOKUP(CONCATENATE(A247,"SI"),'ALL Conditions'!A:E,5,FALSE),"G")),"R")</f>
        <v>G</v>
      </c>
      <c r="AC247" s="8" t="str">
        <f>IFERROR(IF(SEARCH("ES",C247,1),_xlfn.IFNA(VLOOKUP(CONCATENATE(A247,"ES"),'ALL Conditions'!A:E,5,FALSE),"G")),"R")</f>
        <v>G</v>
      </c>
      <c r="AD247" s="8" t="str">
        <f>IFERROR(IF(SEARCH("SE",C247,1),_xlfn.IFNA(VLOOKUP(CONCATENATE(A247,"SE"),'ALL Conditions'!A:E,5,FALSE),"G")),"R")</f>
        <v>G</v>
      </c>
    </row>
    <row r="248" spans="1:30">
      <c r="A248" t="s">
        <v>568</v>
      </c>
      <c r="B248" t="s">
        <v>569</v>
      </c>
      <c r="D248" s="9" t="str">
        <f>VLOOKUP(LEN(A248),'Restriction length-level'!A:B,2,FALSE)</f>
        <v>Chapter</v>
      </c>
      <c r="E248" s="8" t="str">
        <f>IFERROR(IF(SEARCH("AT",C248,1),_xlfn.IFNA(VLOOKUP(CONCATENATE(A248,"AT"),'ALL Conditions'!A:E,5,FALSE),"G")),"R")</f>
        <v>R</v>
      </c>
      <c r="F248" s="8" t="str">
        <f>IFERROR(IF(SEARCH("BE",C248,1),_xlfn.IFNA(VLOOKUP(CONCATENATE(A248,"BE"),'ALL Conditions'!A:E,5,FALSE),"G")),"R")</f>
        <v>R</v>
      </c>
      <c r="G248" s="8" t="str">
        <f>IFERROR(IF(SEARCH("BG",C248,1),_xlfn.IFNA(VLOOKUP(CONCATENATE(A248,"BG"),'ALL Conditions'!A:E,5,FALSE),"G")),"R")</f>
        <v>R</v>
      </c>
      <c r="H248" s="8" t="str">
        <f>IFERROR(IF(SEARCH("HR",C248,1),_xlfn.IFNA(VLOOKUP(CONCATENATE(A248,"HR"),'ALL Conditions'!A:E,5,FALSE),"G")),"R")</f>
        <v>R</v>
      </c>
      <c r="I248" s="8" t="str">
        <f>IFERROR(IF(SEARCH("CZ",C248,1),_xlfn.IFNA(VLOOKUP(CONCATENATE(A248,"CZ"),'ALL Conditions'!A:E,5,FALSE),"G")),"R")</f>
        <v>R</v>
      </c>
      <c r="J248" s="8" t="str">
        <f>IFERROR(IF(SEARCH("DK",C248,1),_xlfn.IFNA(VLOOKUP(CONCATENATE(A248,"DK"),'ALL Conditions'!A:E,5,FALSE),"G")),"R")</f>
        <v>R</v>
      </c>
      <c r="K248" s="8" t="str">
        <f>IFERROR(IF(SEARCH("EE",C248,1),_xlfn.IFNA(VLOOKUP(CONCATENATE(A248,"EE"),'ALL Conditions'!A:E,5,FALSE),"G")),"R")</f>
        <v>R</v>
      </c>
      <c r="L248" s="8" t="str">
        <f>IFERROR(IF(SEARCH("FI",C248,1),_xlfn.IFNA(VLOOKUP(CONCATENATE(A248,"FI"),'ALL Conditions'!A:E,5,FALSE),"G")),"R")</f>
        <v>R</v>
      </c>
      <c r="M248" s="8" t="str">
        <f>IFERROR(IF(SEARCH("FR",C248,1),_xlfn.IFNA(VLOOKUP(CONCATENATE(A248,"FR"),'ALL Conditions'!A:E,5,FALSE),"G")),"R")</f>
        <v>R</v>
      </c>
      <c r="N248" s="8" t="str">
        <f>IFERROR(IF(SEARCH("DE",C248,1),_xlfn.IFNA(VLOOKUP(CONCATENATE(A248,"DE"),'ALL Conditions'!A:E,5,FALSE),"G")),"R")</f>
        <v>R</v>
      </c>
      <c r="O248" s="8" t="str">
        <f>IFERROR(IF(SEARCH("GR",C248,1),_xlfn.IFNA(VLOOKUP(CONCATENATE(A248,"GR"),'ALL Conditions'!A:E,5,FALSE),"G")),"R")</f>
        <v>R</v>
      </c>
      <c r="P248" s="8" t="str">
        <f>IFERROR(IF(SEARCH("HU",C248,1),_xlfn.IFNA(VLOOKUP(CONCATENATE(A248,"HU"),'ALL Conditions'!A:E,5,FALSE),"G")),"R")</f>
        <v>R</v>
      </c>
      <c r="Q248" s="8" t="str">
        <f>IFERROR(IF(SEARCH("IE",C248,1),_xlfn.IFNA(VLOOKUP(CONCATENATE(A248,"IE"),'ALL Conditions'!A:E,5,FALSE),"G")),"R")</f>
        <v>R</v>
      </c>
      <c r="R248" s="8" t="str">
        <f>IFERROR(IF(SEARCH("IT",C248,1),_xlfn.IFNA(VLOOKUP(CONCATENATE(A248,"IT"),'ALL Conditions'!A:E,5,FALSE),"G")),"R")</f>
        <v>R</v>
      </c>
      <c r="S248" s="8" t="str">
        <f>IFERROR(IF(SEARCH("LV",C248,1),_xlfn.IFNA(VLOOKUP(CONCATENATE(A248,"LV"),'ALL Conditions'!A:E,5,FALSE),"G")),"R")</f>
        <v>R</v>
      </c>
      <c r="T248" s="8" t="str">
        <f>IFERROR(IF(SEARCH("LT",C248,1),_xlfn.IFNA(VLOOKUP(CONCATENATE(A248,"LT"),'ALL Conditions'!A:E,5,FALSE),"G")),"R")</f>
        <v>R</v>
      </c>
      <c r="U248" s="8" t="str">
        <f>IFERROR(IF(SEARCH("LU",C248,1),_xlfn.IFNA(VLOOKUP(CONCATENATE(A248,"LU"),'ALL Conditions'!A:E,5,FALSE),"G")),"R")</f>
        <v>R</v>
      </c>
      <c r="V248" s="8" t="str">
        <f>IFERROR(IF(SEARCH("MT",C248,1),_xlfn.IFNA(VLOOKUP(CONCATENATE(A248,"MT"),'ALL Conditions'!A:E,5,FALSE),"G")),"R")</f>
        <v>R</v>
      </c>
      <c r="W248" s="8" t="str">
        <f>IFERROR(IF(SEARCH("NL",C248,1),_xlfn.IFNA(VLOOKUP(CONCATENATE(A248,"NL"),'ALL Conditions'!A:E,5,FALSE),"G")),"R")</f>
        <v>R</v>
      </c>
      <c r="X248" s="8" t="str">
        <f>IFERROR(IF(SEARCH("PL",C248,1),_xlfn.IFNA(VLOOKUP(CONCATENATE(A248,"PL"),'ALL Conditions'!A:E,5,FALSE),"G")),"R")</f>
        <v>R</v>
      </c>
      <c r="Y248" s="8" t="str">
        <f>IFERROR(IF(SEARCH("PT",C248,1),_xlfn.IFNA(VLOOKUP(CONCATENATE(A248,"PT"),'ALL Conditions'!A:E,5,FALSE),"G")),"R")</f>
        <v>R</v>
      </c>
      <c r="Z248" s="8" t="str">
        <f>IFERROR(IF(SEARCH("RO",C248,1),_xlfn.IFNA(VLOOKUP(CONCATENATE(A248,"RO"),'ALL Conditions'!A:E,5,FALSE),"G")),"R")</f>
        <v>R</v>
      </c>
      <c r="AA248" s="8" t="str">
        <f>IFERROR(IF(SEARCH("SK",C248,1),_xlfn.IFNA(VLOOKUP(CONCATENATE(A248,"SK"),'ALL Conditions'!A:E,5,FALSE),"G")),"R")</f>
        <v>R</v>
      </c>
      <c r="AB248" s="8" t="str">
        <f>IFERROR(IF(SEARCH("SI",C248,1),_xlfn.IFNA(VLOOKUP(CONCATENATE(A248,"SI"),'ALL Conditions'!A:E,5,FALSE),"G")),"R")</f>
        <v>R</v>
      </c>
      <c r="AC248" s="8" t="str">
        <f>IFERROR(IF(SEARCH("ES",C248,1),_xlfn.IFNA(VLOOKUP(CONCATENATE(A248,"ES"),'ALL Conditions'!A:E,5,FALSE),"G")),"R")</f>
        <v>R</v>
      </c>
      <c r="AD248" s="8" t="str">
        <f>IFERROR(IF(SEARCH("SE",C248,1),_xlfn.IFNA(VLOOKUP(CONCATENATE(A248,"SE"),'ALL Conditions'!A:E,5,FALSE),"G")),"R")</f>
        <v>R</v>
      </c>
    </row>
    <row r="249" spans="1:30">
      <c r="A249" t="s">
        <v>570</v>
      </c>
      <c r="B249" t="s">
        <v>571</v>
      </c>
      <c r="D249" s="9" t="str">
        <f>VLOOKUP(LEN(A249),'Restriction length-level'!A:B,2,FALSE)</f>
        <v>Heading</v>
      </c>
      <c r="E249" s="8" t="str">
        <f>IFERROR(IF(SEARCH("AT",C249,1),_xlfn.IFNA(VLOOKUP(CONCATENATE(A249,"AT"),'ALL Conditions'!A:E,5,FALSE),"G")),"R")</f>
        <v>R</v>
      </c>
      <c r="F249" s="8" t="str">
        <f>IFERROR(IF(SEARCH("BE",C249,1),_xlfn.IFNA(VLOOKUP(CONCATENATE(A249,"BE"),'ALL Conditions'!A:E,5,FALSE),"G")),"R")</f>
        <v>R</v>
      </c>
      <c r="G249" s="8" t="str">
        <f>IFERROR(IF(SEARCH("BG",C249,1),_xlfn.IFNA(VLOOKUP(CONCATENATE(A249,"BG"),'ALL Conditions'!A:E,5,FALSE),"G")),"R")</f>
        <v>R</v>
      </c>
      <c r="H249" s="8" t="str">
        <f>IFERROR(IF(SEARCH("HR",C249,1),_xlfn.IFNA(VLOOKUP(CONCATENATE(A249,"HR"),'ALL Conditions'!A:E,5,FALSE),"G")),"R")</f>
        <v>R</v>
      </c>
      <c r="I249" s="8" t="str">
        <f>IFERROR(IF(SEARCH("CZ",C249,1),_xlfn.IFNA(VLOOKUP(CONCATENATE(A249,"CZ"),'ALL Conditions'!A:E,5,FALSE),"G")),"R")</f>
        <v>R</v>
      </c>
      <c r="J249" s="8" t="str">
        <f>IFERROR(IF(SEARCH("DK",C249,1),_xlfn.IFNA(VLOOKUP(CONCATENATE(A249,"DK"),'ALL Conditions'!A:E,5,FALSE),"G")),"R")</f>
        <v>R</v>
      </c>
      <c r="K249" s="8" t="str">
        <f>IFERROR(IF(SEARCH("EE",C249,1),_xlfn.IFNA(VLOOKUP(CONCATENATE(A249,"EE"),'ALL Conditions'!A:E,5,FALSE),"G")),"R")</f>
        <v>R</v>
      </c>
      <c r="L249" s="8" t="str">
        <f>IFERROR(IF(SEARCH("FI",C249,1),_xlfn.IFNA(VLOOKUP(CONCATENATE(A249,"FI"),'ALL Conditions'!A:E,5,FALSE),"G")),"R")</f>
        <v>R</v>
      </c>
      <c r="M249" s="8" t="str">
        <f>IFERROR(IF(SEARCH("FR",C249,1),_xlfn.IFNA(VLOOKUP(CONCATENATE(A249,"FR"),'ALL Conditions'!A:E,5,FALSE),"G")),"R")</f>
        <v>R</v>
      </c>
      <c r="N249" s="8" t="str">
        <f>IFERROR(IF(SEARCH("DE",C249,1),_xlfn.IFNA(VLOOKUP(CONCATENATE(A249,"DE"),'ALL Conditions'!A:E,5,FALSE),"G")),"R")</f>
        <v>R</v>
      </c>
      <c r="O249" s="8" t="str">
        <f>IFERROR(IF(SEARCH("GR",C249,1),_xlfn.IFNA(VLOOKUP(CONCATENATE(A249,"GR"),'ALL Conditions'!A:E,5,FALSE),"G")),"R")</f>
        <v>R</v>
      </c>
      <c r="P249" s="8" t="str">
        <f>IFERROR(IF(SEARCH("HU",C249,1),_xlfn.IFNA(VLOOKUP(CONCATENATE(A249,"HU"),'ALL Conditions'!A:E,5,FALSE),"G")),"R")</f>
        <v>R</v>
      </c>
      <c r="Q249" s="8" t="str">
        <f>IFERROR(IF(SEARCH("IE",C249,1),_xlfn.IFNA(VLOOKUP(CONCATENATE(A249,"IE"),'ALL Conditions'!A:E,5,FALSE),"G")),"R")</f>
        <v>R</v>
      </c>
      <c r="R249" s="8" t="str">
        <f>IFERROR(IF(SEARCH("IT",C249,1),_xlfn.IFNA(VLOOKUP(CONCATENATE(A249,"IT"),'ALL Conditions'!A:E,5,FALSE),"G")),"R")</f>
        <v>R</v>
      </c>
      <c r="S249" s="8" t="str">
        <f>IFERROR(IF(SEARCH("LV",C249,1),_xlfn.IFNA(VLOOKUP(CONCATENATE(A249,"LV"),'ALL Conditions'!A:E,5,FALSE),"G")),"R")</f>
        <v>R</v>
      </c>
      <c r="T249" s="8" t="str">
        <f>IFERROR(IF(SEARCH("LT",C249,1),_xlfn.IFNA(VLOOKUP(CONCATENATE(A249,"LT"),'ALL Conditions'!A:E,5,FALSE),"G")),"R")</f>
        <v>R</v>
      </c>
      <c r="U249" s="8" t="str">
        <f>IFERROR(IF(SEARCH("LU",C249,1),_xlfn.IFNA(VLOOKUP(CONCATENATE(A249,"LU"),'ALL Conditions'!A:E,5,FALSE),"G")),"R")</f>
        <v>R</v>
      </c>
      <c r="V249" s="8" t="str">
        <f>IFERROR(IF(SEARCH("MT",C249,1),_xlfn.IFNA(VLOOKUP(CONCATENATE(A249,"MT"),'ALL Conditions'!A:E,5,FALSE),"G")),"R")</f>
        <v>R</v>
      </c>
      <c r="W249" s="8" t="str">
        <f>IFERROR(IF(SEARCH("NL",C249,1),_xlfn.IFNA(VLOOKUP(CONCATENATE(A249,"NL"),'ALL Conditions'!A:E,5,FALSE),"G")),"R")</f>
        <v>R</v>
      </c>
      <c r="X249" s="8" t="str">
        <f>IFERROR(IF(SEARCH("PL",C249,1),_xlfn.IFNA(VLOOKUP(CONCATENATE(A249,"PL"),'ALL Conditions'!A:E,5,FALSE),"G")),"R")</f>
        <v>R</v>
      </c>
      <c r="Y249" s="8" t="str">
        <f>IFERROR(IF(SEARCH("PT",C249,1),_xlfn.IFNA(VLOOKUP(CONCATENATE(A249,"PT"),'ALL Conditions'!A:E,5,FALSE),"G")),"R")</f>
        <v>R</v>
      </c>
      <c r="Z249" s="8" t="str">
        <f>IFERROR(IF(SEARCH("RO",C249,1),_xlfn.IFNA(VLOOKUP(CONCATENATE(A249,"RO"),'ALL Conditions'!A:E,5,FALSE),"G")),"R")</f>
        <v>R</v>
      </c>
      <c r="AA249" s="8" t="str">
        <f>IFERROR(IF(SEARCH("SK",C249,1),_xlfn.IFNA(VLOOKUP(CONCATENATE(A249,"SK"),'ALL Conditions'!A:E,5,FALSE),"G")),"R")</f>
        <v>R</v>
      </c>
      <c r="AB249" s="8" t="str">
        <f>IFERROR(IF(SEARCH("SI",C249,1),_xlfn.IFNA(VLOOKUP(CONCATENATE(A249,"SI"),'ALL Conditions'!A:E,5,FALSE),"G")),"R")</f>
        <v>R</v>
      </c>
      <c r="AC249" s="8" t="str">
        <f>IFERROR(IF(SEARCH("ES",C249,1),_xlfn.IFNA(VLOOKUP(CONCATENATE(A249,"ES"),'ALL Conditions'!A:E,5,FALSE),"G")),"R")</f>
        <v>R</v>
      </c>
      <c r="AD249" s="8" t="str">
        <f>IFERROR(IF(SEARCH("SE",C249,1),_xlfn.IFNA(VLOOKUP(CONCATENATE(A249,"SE"),'ALL Conditions'!A:E,5,FALSE),"G")),"R")</f>
        <v>R</v>
      </c>
    </row>
    <row r="250" spans="1:30">
      <c r="A250" t="s">
        <v>572</v>
      </c>
      <c r="B250" t="s">
        <v>573</v>
      </c>
      <c r="D250" s="9" t="str">
        <f>VLOOKUP(LEN(A250),'Restriction length-level'!A:B,2,FALSE)</f>
        <v>Heading</v>
      </c>
      <c r="E250" s="8" t="str">
        <f>IFERROR(IF(SEARCH("AT",C250,1),_xlfn.IFNA(VLOOKUP(CONCATENATE(A250,"AT"),'ALL Conditions'!A:E,5,FALSE),"G")),"R")</f>
        <v>R</v>
      </c>
      <c r="F250" s="8" t="str">
        <f>IFERROR(IF(SEARCH("BE",C250,1),_xlfn.IFNA(VLOOKUP(CONCATENATE(A250,"BE"),'ALL Conditions'!A:E,5,FALSE),"G")),"R")</f>
        <v>R</v>
      </c>
      <c r="G250" s="8" t="str">
        <f>IFERROR(IF(SEARCH("BG",C250,1),_xlfn.IFNA(VLOOKUP(CONCATENATE(A250,"BG"),'ALL Conditions'!A:E,5,FALSE),"G")),"R")</f>
        <v>R</v>
      </c>
      <c r="H250" s="8" t="str">
        <f>IFERROR(IF(SEARCH("HR",C250,1),_xlfn.IFNA(VLOOKUP(CONCATENATE(A250,"HR"),'ALL Conditions'!A:E,5,FALSE),"G")),"R")</f>
        <v>R</v>
      </c>
      <c r="I250" s="8" t="str">
        <f>IFERROR(IF(SEARCH("CZ",C250,1),_xlfn.IFNA(VLOOKUP(CONCATENATE(A250,"CZ"),'ALL Conditions'!A:E,5,FALSE),"G")),"R")</f>
        <v>R</v>
      </c>
      <c r="J250" s="8" t="str">
        <f>IFERROR(IF(SEARCH("DK",C250,1),_xlfn.IFNA(VLOOKUP(CONCATENATE(A250,"DK"),'ALL Conditions'!A:E,5,FALSE),"G")),"R")</f>
        <v>R</v>
      </c>
      <c r="K250" s="8" t="str">
        <f>IFERROR(IF(SEARCH("EE",C250,1),_xlfn.IFNA(VLOOKUP(CONCATENATE(A250,"EE"),'ALL Conditions'!A:E,5,FALSE),"G")),"R")</f>
        <v>R</v>
      </c>
      <c r="L250" s="8" t="str">
        <f>IFERROR(IF(SEARCH("FI",C250,1),_xlfn.IFNA(VLOOKUP(CONCATENATE(A250,"FI"),'ALL Conditions'!A:E,5,FALSE),"G")),"R")</f>
        <v>R</v>
      </c>
      <c r="M250" s="8" t="str">
        <f>IFERROR(IF(SEARCH("FR",C250,1),_xlfn.IFNA(VLOOKUP(CONCATENATE(A250,"FR"),'ALL Conditions'!A:E,5,FALSE),"G")),"R")</f>
        <v>R</v>
      </c>
      <c r="N250" s="8" t="str">
        <f>IFERROR(IF(SEARCH("DE",C250,1),_xlfn.IFNA(VLOOKUP(CONCATENATE(A250,"DE"),'ALL Conditions'!A:E,5,FALSE),"G")),"R")</f>
        <v>R</v>
      </c>
      <c r="O250" s="8" t="str">
        <f>IFERROR(IF(SEARCH("GR",C250,1),_xlfn.IFNA(VLOOKUP(CONCATENATE(A250,"GR"),'ALL Conditions'!A:E,5,FALSE),"G")),"R")</f>
        <v>R</v>
      </c>
      <c r="P250" s="8" t="str">
        <f>IFERROR(IF(SEARCH("HU",C250,1),_xlfn.IFNA(VLOOKUP(CONCATENATE(A250,"HU"),'ALL Conditions'!A:E,5,FALSE),"G")),"R")</f>
        <v>R</v>
      </c>
      <c r="Q250" s="8" t="str">
        <f>IFERROR(IF(SEARCH("IE",C250,1),_xlfn.IFNA(VLOOKUP(CONCATENATE(A250,"IE"),'ALL Conditions'!A:E,5,FALSE),"G")),"R")</f>
        <v>R</v>
      </c>
      <c r="R250" s="8" t="str">
        <f>IFERROR(IF(SEARCH("IT",C250,1),_xlfn.IFNA(VLOOKUP(CONCATENATE(A250,"IT"),'ALL Conditions'!A:E,5,FALSE),"G")),"R")</f>
        <v>R</v>
      </c>
      <c r="S250" s="8" t="str">
        <f>IFERROR(IF(SEARCH("LV",C250,1),_xlfn.IFNA(VLOOKUP(CONCATENATE(A250,"LV"),'ALL Conditions'!A:E,5,FALSE),"G")),"R")</f>
        <v>R</v>
      </c>
      <c r="T250" s="8" t="str">
        <f>IFERROR(IF(SEARCH("LT",C250,1),_xlfn.IFNA(VLOOKUP(CONCATENATE(A250,"LT"),'ALL Conditions'!A:E,5,FALSE),"G")),"R")</f>
        <v>R</v>
      </c>
      <c r="U250" s="8" t="str">
        <f>IFERROR(IF(SEARCH("LU",C250,1),_xlfn.IFNA(VLOOKUP(CONCATENATE(A250,"LU"),'ALL Conditions'!A:E,5,FALSE),"G")),"R")</f>
        <v>R</v>
      </c>
      <c r="V250" s="8" t="str">
        <f>IFERROR(IF(SEARCH("MT",C250,1),_xlfn.IFNA(VLOOKUP(CONCATENATE(A250,"MT"),'ALL Conditions'!A:E,5,FALSE),"G")),"R")</f>
        <v>R</v>
      </c>
      <c r="W250" s="8" t="str">
        <f>IFERROR(IF(SEARCH("NL",C250,1),_xlfn.IFNA(VLOOKUP(CONCATENATE(A250,"NL"),'ALL Conditions'!A:E,5,FALSE),"G")),"R")</f>
        <v>R</v>
      </c>
      <c r="X250" s="8" t="str">
        <f>IFERROR(IF(SEARCH("PL",C250,1),_xlfn.IFNA(VLOOKUP(CONCATENATE(A250,"PL"),'ALL Conditions'!A:E,5,FALSE),"G")),"R")</f>
        <v>R</v>
      </c>
      <c r="Y250" s="8" t="str">
        <f>IFERROR(IF(SEARCH("PT",C250,1),_xlfn.IFNA(VLOOKUP(CONCATENATE(A250,"PT"),'ALL Conditions'!A:E,5,FALSE),"G")),"R")</f>
        <v>R</v>
      </c>
      <c r="Z250" s="8" t="str">
        <f>IFERROR(IF(SEARCH("RO",C250,1),_xlfn.IFNA(VLOOKUP(CONCATENATE(A250,"RO"),'ALL Conditions'!A:E,5,FALSE),"G")),"R")</f>
        <v>R</v>
      </c>
      <c r="AA250" s="8" t="str">
        <f>IFERROR(IF(SEARCH("SK",C250,1),_xlfn.IFNA(VLOOKUP(CONCATENATE(A250,"SK"),'ALL Conditions'!A:E,5,FALSE),"G")),"R")</f>
        <v>R</v>
      </c>
      <c r="AB250" s="8" t="str">
        <f>IFERROR(IF(SEARCH("SI",C250,1),_xlfn.IFNA(VLOOKUP(CONCATENATE(A250,"SI"),'ALL Conditions'!A:E,5,FALSE),"G")),"R")</f>
        <v>R</v>
      </c>
      <c r="AC250" s="8" t="str">
        <f>IFERROR(IF(SEARCH("ES",C250,1),_xlfn.IFNA(VLOOKUP(CONCATENATE(A250,"ES"),'ALL Conditions'!A:E,5,FALSE),"G")),"R")</f>
        <v>R</v>
      </c>
      <c r="AD250" s="8" t="str">
        <f>IFERROR(IF(SEARCH("SE",C250,1),_xlfn.IFNA(VLOOKUP(CONCATENATE(A250,"SE"),'ALL Conditions'!A:E,5,FALSE),"G")),"R")</f>
        <v>R</v>
      </c>
    </row>
    <row r="251" spans="1:30">
      <c r="A251" t="s">
        <v>574</v>
      </c>
      <c r="B251" t="s">
        <v>575</v>
      </c>
      <c r="C251" t="s">
        <v>39</v>
      </c>
      <c r="D251" s="9" t="str">
        <f>VLOOKUP(LEN(A251),'Restriction length-level'!A:B,2,FALSE)</f>
        <v>Commodity Code</v>
      </c>
      <c r="E251" s="8" t="str">
        <f>IFERROR(IF(SEARCH("AT",C251,1),_xlfn.IFNA(VLOOKUP(CONCATENATE(A251,"AT"),'ALL Conditions'!A:E,5,FALSE),"G")),"R")</f>
        <v>G</v>
      </c>
      <c r="F251" s="8" t="str">
        <f>IFERROR(IF(SEARCH("BE",C251,1),_xlfn.IFNA(VLOOKUP(CONCATENATE(A251,"BE"),'ALL Conditions'!A:E,5,FALSE),"G")),"R")</f>
        <v>G</v>
      </c>
      <c r="G251" s="8" t="str">
        <f>IFERROR(IF(SEARCH("BG",C251,1),_xlfn.IFNA(VLOOKUP(CONCATENATE(A251,"BG"),'ALL Conditions'!A:E,5,FALSE),"G")),"R")</f>
        <v>G</v>
      </c>
      <c r="H251" s="8" t="str">
        <f>IFERROR(IF(SEARCH("HR",C251,1),_xlfn.IFNA(VLOOKUP(CONCATENATE(A251,"HR"),'ALL Conditions'!A:E,5,FALSE),"G")),"R")</f>
        <v>G</v>
      </c>
      <c r="I251" s="8" t="str">
        <f>IFERROR(IF(SEARCH("CZ",C251,1),_xlfn.IFNA(VLOOKUP(CONCATENATE(A251,"CZ"),'ALL Conditions'!A:E,5,FALSE),"G")),"R")</f>
        <v>G</v>
      </c>
      <c r="J251" s="8" t="str">
        <f>IFERROR(IF(SEARCH("DK",C251,1),_xlfn.IFNA(VLOOKUP(CONCATENATE(A251,"DK"),'ALL Conditions'!A:E,5,FALSE),"G")),"R")</f>
        <v>G</v>
      </c>
      <c r="K251" s="8" t="str">
        <f>IFERROR(IF(SEARCH("EE",C251,1),_xlfn.IFNA(VLOOKUP(CONCATENATE(A251,"EE"),'ALL Conditions'!A:E,5,FALSE),"G")),"R")</f>
        <v>G</v>
      </c>
      <c r="L251" s="8" t="str">
        <f>IFERROR(IF(SEARCH("FI",C251,1),_xlfn.IFNA(VLOOKUP(CONCATENATE(A251,"FI"),'ALL Conditions'!A:E,5,FALSE),"G")),"R")</f>
        <v>G</v>
      </c>
      <c r="M251" s="8" t="str">
        <f>IFERROR(IF(SEARCH("FR",C251,1),_xlfn.IFNA(VLOOKUP(CONCATENATE(A251,"FR"),'ALL Conditions'!A:E,5,FALSE),"G")),"R")</f>
        <v>G</v>
      </c>
      <c r="N251" s="8" t="str">
        <f>IFERROR(IF(SEARCH("DE",C251,1),_xlfn.IFNA(VLOOKUP(CONCATENATE(A251,"DE"),'ALL Conditions'!A:E,5,FALSE),"G")),"R")</f>
        <v>G</v>
      </c>
      <c r="O251" s="8" t="str">
        <f>IFERROR(IF(SEARCH("GR",C251,1),_xlfn.IFNA(VLOOKUP(CONCATENATE(A251,"GR"),'ALL Conditions'!A:E,5,FALSE),"G")),"R")</f>
        <v>G</v>
      </c>
      <c r="P251" s="8" t="str">
        <f>IFERROR(IF(SEARCH("HU",C251,1),_xlfn.IFNA(VLOOKUP(CONCATENATE(A251,"HU"),'ALL Conditions'!A:E,5,FALSE),"G")),"R")</f>
        <v>G</v>
      </c>
      <c r="Q251" s="8" t="str">
        <f>IFERROR(IF(SEARCH("IE",C251,1),_xlfn.IFNA(VLOOKUP(CONCATENATE(A251,"IE"),'ALL Conditions'!A:E,5,FALSE),"G")),"R")</f>
        <v>G</v>
      </c>
      <c r="R251" s="8" t="str">
        <f>IFERROR(IF(SEARCH("IT",C251,1),_xlfn.IFNA(VLOOKUP(CONCATENATE(A251,"IT"),'ALL Conditions'!A:E,5,FALSE),"G")),"R")</f>
        <v>G</v>
      </c>
      <c r="S251" s="8" t="str">
        <f>IFERROR(IF(SEARCH("LV",C251,1),_xlfn.IFNA(VLOOKUP(CONCATENATE(A251,"LV"),'ALL Conditions'!A:E,5,FALSE),"G")),"R")</f>
        <v>G</v>
      </c>
      <c r="T251" s="8" t="str">
        <f>IFERROR(IF(SEARCH("LT",C251,1),_xlfn.IFNA(VLOOKUP(CONCATENATE(A251,"LT"),'ALL Conditions'!A:E,5,FALSE),"G")),"R")</f>
        <v>G</v>
      </c>
      <c r="U251" s="8" t="str">
        <f>IFERROR(IF(SEARCH("LU",C251,1),_xlfn.IFNA(VLOOKUP(CONCATENATE(A251,"LU"),'ALL Conditions'!A:E,5,FALSE),"G")),"R")</f>
        <v>G</v>
      </c>
      <c r="V251" s="8" t="str">
        <f>IFERROR(IF(SEARCH("MT",C251,1),_xlfn.IFNA(VLOOKUP(CONCATENATE(A251,"MT"),'ALL Conditions'!A:E,5,FALSE),"G")),"R")</f>
        <v>G</v>
      </c>
      <c r="W251" s="8" t="str">
        <f>IFERROR(IF(SEARCH("NL",C251,1),_xlfn.IFNA(VLOOKUP(CONCATENATE(A251,"NL"),'ALL Conditions'!A:E,5,FALSE),"G")),"R")</f>
        <v>G</v>
      </c>
      <c r="X251" s="8" t="str">
        <f>IFERROR(IF(SEARCH("PL",C251,1),_xlfn.IFNA(VLOOKUP(CONCATENATE(A251,"PL"),'ALL Conditions'!A:E,5,FALSE),"G")),"R")</f>
        <v>G</v>
      </c>
      <c r="Y251" s="8" t="str">
        <f>IFERROR(IF(SEARCH("PT",C251,1),_xlfn.IFNA(VLOOKUP(CONCATENATE(A251,"PT"),'ALL Conditions'!A:E,5,FALSE),"G")),"R")</f>
        <v>G</v>
      </c>
      <c r="Z251" s="8" t="str">
        <f>IFERROR(IF(SEARCH("RO",C251,1),_xlfn.IFNA(VLOOKUP(CONCATENATE(A251,"RO"),'ALL Conditions'!A:E,5,FALSE),"G")),"R")</f>
        <v>G</v>
      </c>
      <c r="AA251" s="8" t="str">
        <f>IFERROR(IF(SEARCH("SK",C251,1),_xlfn.IFNA(VLOOKUP(CONCATENATE(A251,"SK"),'ALL Conditions'!A:E,5,FALSE),"G")),"R")</f>
        <v>G</v>
      </c>
      <c r="AB251" s="8" t="str">
        <f>IFERROR(IF(SEARCH("SI",C251,1),_xlfn.IFNA(VLOOKUP(CONCATENATE(A251,"SI"),'ALL Conditions'!A:E,5,FALSE),"G")),"R")</f>
        <v>G</v>
      </c>
      <c r="AC251" s="8" t="str">
        <f>IFERROR(IF(SEARCH("ES",C251,1),_xlfn.IFNA(VLOOKUP(CONCATENATE(A251,"ES"),'ALL Conditions'!A:E,5,FALSE),"G")),"R")</f>
        <v>G</v>
      </c>
      <c r="AD251" s="8" t="str">
        <f>IFERROR(IF(SEARCH("SE",C251,1),_xlfn.IFNA(VLOOKUP(CONCATENATE(A251,"SE"),'ALL Conditions'!A:E,5,FALSE),"G")),"R")</f>
        <v>G</v>
      </c>
    </row>
    <row r="252" spans="1:30">
      <c r="A252" t="s">
        <v>576</v>
      </c>
      <c r="B252" t="s">
        <v>577</v>
      </c>
      <c r="D252" s="9" t="str">
        <f>VLOOKUP(LEN(A252),'Restriction length-level'!A:B,2,FALSE)</f>
        <v>Heading</v>
      </c>
      <c r="E252" s="8" t="str">
        <f>IFERROR(IF(SEARCH("AT",C252,1),_xlfn.IFNA(VLOOKUP(CONCATENATE(A252,"AT"),'ALL Conditions'!A:E,5,FALSE),"G")),"R")</f>
        <v>R</v>
      </c>
      <c r="F252" s="8" t="str">
        <f>IFERROR(IF(SEARCH("BE",C252,1),_xlfn.IFNA(VLOOKUP(CONCATENATE(A252,"BE"),'ALL Conditions'!A:E,5,FALSE),"G")),"R")</f>
        <v>R</v>
      </c>
      <c r="G252" s="8" t="str">
        <f>IFERROR(IF(SEARCH("BG",C252,1),_xlfn.IFNA(VLOOKUP(CONCATENATE(A252,"BG"),'ALL Conditions'!A:E,5,FALSE),"G")),"R")</f>
        <v>R</v>
      </c>
      <c r="H252" s="8" t="str">
        <f>IFERROR(IF(SEARCH("HR",C252,1),_xlfn.IFNA(VLOOKUP(CONCATENATE(A252,"HR"),'ALL Conditions'!A:E,5,FALSE),"G")),"R")</f>
        <v>R</v>
      </c>
      <c r="I252" s="8" t="str">
        <f>IFERROR(IF(SEARCH("CZ",C252,1),_xlfn.IFNA(VLOOKUP(CONCATENATE(A252,"CZ"),'ALL Conditions'!A:E,5,FALSE),"G")),"R")</f>
        <v>R</v>
      </c>
      <c r="J252" s="8" t="str">
        <f>IFERROR(IF(SEARCH("DK",C252,1),_xlfn.IFNA(VLOOKUP(CONCATENATE(A252,"DK"),'ALL Conditions'!A:E,5,FALSE),"G")),"R")</f>
        <v>R</v>
      </c>
      <c r="K252" s="8" t="str">
        <f>IFERROR(IF(SEARCH("EE",C252,1),_xlfn.IFNA(VLOOKUP(CONCATENATE(A252,"EE"),'ALL Conditions'!A:E,5,FALSE),"G")),"R")</f>
        <v>R</v>
      </c>
      <c r="L252" s="8" t="str">
        <f>IFERROR(IF(SEARCH("FI",C252,1),_xlfn.IFNA(VLOOKUP(CONCATENATE(A252,"FI"),'ALL Conditions'!A:E,5,FALSE),"G")),"R")</f>
        <v>R</v>
      </c>
      <c r="M252" s="8" t="str">
        <f>IFERROR(IF(SEARCH("FR",C252,1),_xlfn.IFNA(VLOOKUP(CONCATENATE(A252,"FR"),'ALL Conditions'!A:E,5,FALSE),"G")),"R")</f>
        <v>R</v>
      </c>
      <c r="N252" s="8" t="str">
        <f>IFERROR(IF(SEARCH("DE",C252,1),_xlfn.IFNA(VLOOKUP(CONCATENATE(A252,"DE"),'ALL Conditions'!A:E,5,FALSE),"G")),"R")</f>
        <v>R</v>
      </c>
      <c r="O252" s="8" t="str">
        <f>IFERROR(IF(SEARCH("GR",C252,1),_xlfn.IFNA(VLOOKUP(CONCATENATE(A252,"GR"),'ALL Conditions'!A:E,5,FALSE),"G")),"R")</f>
        <v>R</v>
      </c>
      <c r="P252" s="8" t="str">
        <f>IFERROR(IF(SEARCH("HU",C252,1),_xlfn.IFNA(VLOOKUP(CONCATENATE(A252,"HU"),'ALL Conditions'!A:E,5,FALSE),"G")),"R")</f>
        <v>R</v>
      </c>
      <c r="Q252" s="8" t="str">
        <f>IFERROR(IF(SEARCH("IE",C252,1),_xlfn.IFNA(VLOOKUP(CONCATENATE(A252,"IE"),'ALL Conditions'!A:E,5,FALSE),"G")),"R")</f>
        <v>R</v>
      </c>
      <c r="R252" s="8" t="str">
        <f>IFERROR(IF(SEARCH("IT",C252,1),_xlfn.IFNA(VLOOKUP(CONCATENATE(A252,"IT"),'ALL Conditions'!A:E,5,FALSE),"G")),"R")</f>
        <v>R</v>
      </c>
      <c r="S252" s="8" t="str">
        <f>IFERROR(IF(SEARCH("LV",C252,1),_xlfn.IFNA(VLOOKUP(CONCATENATE(A252,"LV"),'ALL Conditions'!A:E,5,FALSE),"G")),"R")</f>
        <v>R</v>
      </c>
      <c r="T252" s="8" t="str">
        <f>IFERROR(IF(SEARCH("LT",C252,1),_xlfn.IFNA(VLOOKUP(CONCATENATE(A252,"LT"),'ALL Conditions'!A:E,5,FALSE),"G")),"R")</f>
        <v>R</v>
      </c>
      <c r="U252" s="8" t="str">
        <f>IFERROR(IF(SEARCH("LU",C252,1),_xlfn.IFNA(VLOOKUP(CONCATENATE(A252,"LU"),'ALL Conditions'!A:E,5,FALSE),"G")),"R")</f>
        <v>R</v>
      </c>
      <c r="V252" s="8" t="str">
        <f>IFERROR(IF(SEARCH("MT",C252,1),_xlfn.IFNA(VLOOKUP(CONCATENATE(A252,"MT"),'ALL Conditions'!A:E,5,FALSE),"G")),"R")</f>
        <v>R</v>
      </c>
      <c r="W252" s="8" t="str">
        <f>IFERROR(IF(SEARCH("NL",C252,1),_xlfn.IFNA(VLOOKUP(CONCATENATE(A252,"NL"),'ALL Conditions'!A:E,5,FALSE),"G")),"R")</f>
        <v>R</v>
      </c>
      <c r="X252" s="8" t="str">
        <f>IFERROR(IF(SEARCH("PL",C252,1),_xlfn.IFNA(VLOOKUP(CONCATENATE(A252,"PL"),'ALL Conditions'!A:E,5,FALSE),"G")),"R")</f>
        <v>R</v>
      </c>
      <c r="Y252" s="8" t="str">
        <f>IFERROR(IF(SEARCH("PT",C252,1),_xlfn.IFNA(VLOOKUP(CONCATENATE(A252,"PT"),'ALL Conditions'!A:E,5,FALSE),"G")),"R")</f>
        <v>R</v>
      </c>
      <c r="Z252" s="8" t="str">
        <f>IFERROR(IF(SEARCH("RO",C252,1),_xlfn.IFNA(VLOOKUP(CONCATENATE(A252,"RO"),'ALL Conditions'!A:E,5,FALSE),"G")),"R")</f>
        <v>R</v>
      </c>
      <c r="AA252" s="8" t="str">
        <f>IFERROR(IF(SEARCH("SK",C252,1),_xlfn.IFNA(VLOOKUP(CONCATENATE(A252,"SK"),'ALL Conditions'!A:E,5,FALSE),"G")),"R")</f>
        <v>R</v>
      </c>
      <c r="AB252" s="8" t="str">
        <f>IFERROR(IF(SEARCH("SI",C252,1),_xlfn.IFNA(VLOOKUP(CONCATENATE(A252,"SI"),'ALL Conditions'!A:E,5,FALSE),"G")),"R")</f>
        <v>R</v>
      </c>
      <c r="AC252" s="8" t="str">
        <f>IFERROR(IF(SEARCH("ES",C252,1),_xlfn.IFNA(VLOOKUP(CONCATENATE(A252,"ES"),'ALL Conditions'!A:E,5,FALSE),"G")),"R")</f>
        <v>R</v>
      </c>
      <c r="AD252" s="8" t="str">
        <f>IFERROR(IF(SEARCH("SE",C252,1),_xlfn.IFNA(VLOOKUP(CONCATENATE(A252,"SE"),'ALL Conditions'!A:E,5,FALSE),"G")),"R")</f>
        <v>R</v>
      </c>
    </row>
    <row r="253" spans="1:30">
      <c r="A253" t="s">
        <v>578</v>
      </c>
      <c r="B253" t="s">
        <v>579</v>
      </c>
      <c r="C253" t="s">
        <v>39</v>
      </c>
      <c r="D253" s="9" t="str">
        <f>VLOOKUP(LEN(A253),'Restriction length-level'!A:B,2,FALSE)</f>
        <v>Commodity Code</v>
      </c>
      <c r="E253" s="8" t="str">
        <f>IFERROR(IF(SEARCH("AT",C253,1),_xlfn.IFNA(VLOOKUP(CONCATENATE(A253,"AT"),'ALL Conditions'!A:E,5,FALSE),"G")),"R")</f>
        <v>G</v>
      </c>
      <c r="F253" s="8" t="str">
        <f>IFERROR(IF(SEARCH("BE",C253,1),_xlfn.IFNA(VLOOKUP(CONCATENATE(A253,"BE"),'ALL Conditions'!A:E,5,FALSE),"G")),"R")</f>
        <v>G</v>
      </c>
      <c r="G253" s="8" t="str">
        <f>IFERROR(IF(SEARCH("BG",C253,1),_xlfn.IFNA(VLOOKUP(CONCATENATE(A253,"BG"),'ALL Conditions'!A:E,5,FALSE),"G")),"R")</f>
        <v>G</v>
      </c>
      <c r="H253" s="8" t="str">
        <f>IFERROR(IF(SEARCH("HR",C253,1),_xlfn.IFNA(VLOOKUP(CONCATENATE(A253,"HR"),'ALL Conditions'!A:E,5,FALSE),"G")),"R")</f>
        <v>G</v>
      </c>
      <c r="I253" s="8" t="str">
        <f>IFERROR(IF(SEARCH("CZ",C253,1),_xlfn.IFNA(VLOOKUP(CONCATENATE(A253,"CZ"),'ALL Conditions'!A:E,5,FALSE),"G")),"R")</f>
        <v>G</v>
      </c>
      <c r="J253" s="8" t="str">
        <f>IFERROR(IF(SEARCH("DK",C253,1),_xlfn.IFNA(VLOOKUP(CONCATENATE(A253,"DK"),'ALL Conditions'!A:E,5,FALSE),"G")),"R")</f>
        <v>G</v>
      </c>
      <c r="K253" s="8" t="str">
        <f>IFERROR(IF(SEARCH("EE",C253,1),_xlfn.IFNA(VLOOKUP(CONCATENATE(A253,"EE"),'ALL Conditions'!A:E,5,FALSE),"G")),"R")</f>
        <v>G</v>
      </c>
      <c r="L253" s="8" t="str">
        <f>IFERROR(IF(SEARCH("FI",C253,1),_xlfn.IFNA(VLOOKUP(CONCATENATE(A253,"FI"),'ALL Conditions'!A:E,5,FALSE),"G")),"R")</f>
        <v>G</v>
      </c>
      <c r="M253" s="8" t="str">
        <f>IFERROR(IF(SEARCH("FR",C253,1),_xlfn.IFNA(VLOOKUP(CONCATENATE(A253,"FR"),'ALL Conditions'!A:E,5,FALSE),"G")),"R")</f>
        <v>G</v>
      </c>
      <c r="N253" s="8" t="str">
        <f>IFERROR(IF(SEARCH("DE",C253,1),_xlfn.IFNA(VLOOKUP(CONCATENATE(A253,"DE"),'ALL Conditions'!A:E,5,FALSE),"G")),"R")</f>
        <v>G</v>
      </c>
      <c r="O253" s="8" t="str">
        <f>IFERROR(IF(SEARCH("GR",C253,1),_xlfn.IFNA(VLOOKUP(CONCATENATE(A253,"GR"),'ALL Conditions'!A:E,5,FALSE),"G")),"R")</f>
        <v>G</v>
      </c>
      <c r="P253" s="8" t="str">
        <f>IFERROR(IF(SEARCH("HU",C253,1),_xlfn.IFNA(VLOOKUP(CONCATENATE(A253,"HU"),'ALL Conditions'!A:E,5,FALSE),"G")),"R")</f>
        <v>G</v>
      </c>
      <c r="Q253" s="8" t="str">
        <f>IFERROR(IF(SEARCH("IE",C253,1),_xlfn.IFNA(VLOOKUP(CONCATENATE(A253,"IE"),'ALL Conditions'!A:E,5,FALSE),"G")),"R")</f>
        <v>G</v>
      </c>
      <c r="R253" s="8" t="str">
        <f>IFERROR(IF(SEARCH("IT",C253,1),_xlfn.IFNA(VLOOKUP(CONCATENATE(A253,"IT"),'ALL Conditions'!A:E,5,FALSE),"G")),"R")</f>
        <v>G</v>
      </c>
      <c r="S253" s="8" t="str">
        <f>IFERROR(IF(SEARCH("LV",C253,1),_xlfn.IFNA(VLOOKUP(CONCATENATE(A253,"LV"),'ALL Conditions'!A:E,5,FALSE),"G")),"R")</f>
        <v>G</v>
      </c>
      <c r="T253" s="8" t="str">
        <f>IFERROR(IF(SEARCH("LT",C253,1),_xlfn.IFNA(VLOOKUP(CONCATENATE(A253,"LT"),'ALL Conditions'!A:E,5,FALSE),"G")),"R")</f>
        <v>G</v>
      </c>
      <c r="U253" s="8" t="str">
        <f>IFERROR(IF(SEARCH("LU",C253,1),_xlfn.IFNA(VLOOKUP(CONCATENATE(A253,"LU"),'ALL Conditions'!A:E,5,FALSE),"G")),"R")</f>
        <v>G</v>
      </c>
      <c r="V253" s="8" t="str">
        <f>IFERROR(IF(SEARCH("MT",C253,1),_xlfn.IFNA(VLOOKUP(CONCATENATE(A253,"MT"),'ALL Conditions'!A:E,5,FALSE),"G")),"R")</f>
        <v>G</v>
      </c>
      <c r="W253" s="8" t="str">
        <f>IFERROR(IF(SEARCH("NL",C253,1),_xlfn.IFNA(VLOOKUP(CONCATENATE(A253,"NL"),'ALL Conditions'!A:E,5,FALSE),"G")),"R")</f>
        <v>G</v>
      </c>
      <c r="X253" s="8" t="str">
        <f>IFERROR(IF(SEARCH("PL",C253,1),_xlfn.IFNA(VLOOKUP(CONCATENATE(A253,"PL"),'ALL Conditions'!A:E,5,FALSE),"G")),"R")</f>
        <v>G</v>
      </c>
      <c r="Y253" s="8" t="str">
        <f>IFERROR(IF(SEARCH("PT",C253,1),_xlfn.IFNA(VLOOKUP(CONCATENATE(A253,"PT"),'ALL Conditions'!A:E,5,FALSE),"G")),"R")</f>
        <v>G</v>
      </c>
      <c r="Z253" s="8" t="str">
        <f>IFERROR(IF(SEARCH("RO",C253,1),_xlfn.IFNA(VLOOKUP(CONCATENATE(A253,"RO"),'ALL Conditions'!A:E,5,FALSE),"G")),"R")</f>
        <v>G</v>
      </c>
      <c r="AA253" s="8" t="str">
        <f>IFERROR(IF(SEARCH("SK",C253,1),_xlfn.IFNA(VLOOKUP(CONCATENATE(A253,"SK"),'ALL Conditions'!A:E,5,FALSE),"G")),"R")</f>
        <v>G</v>
      </c>
      <c r="AB253" s="8" t="str">
        <f>IFERROR(IF(SEARCH("SI",C253,1),_xlfn.IFNA(VLOOKUP(CONCATENATE(A253,"SI"),'ALL Conditions'!A:E,5,FALSE),"G")),"R")</f>
        <v>G</v>
      </c>
      <c r="AC253" s="8" t="str">
        <f>IFERROR(IF(SEARCH("ES",C253,1),_xlfn.IFNA(VLOOKUP(CONCATENATE(A253,"ES"),'ALL Conditions'!A:E,5,FALSE),"G")),"R")</f>
        <v>G</v>
      </c>
      <c r="AD253" s="8" t="str">
        <f>IFERROR(IF(SEARCH("SE",C253,1),_xlfn.IFNA(VLOOKUP(CONCATENATE(A253,"SE"),'ALL Conditions'!A:E,5,FALSE),"G")),"R")</f>
        <v>G</v>
      </c>
    </row>
    <row r="254" spans="1:30">
      <c r="A254" t="s">
        <v>580</v>
      </c>
      <c r="B254" t="s">
        <v>581</v>
      </c>
      <c r="D254" s="9" t="str">
        <f>VLOOKUP(LEN(A254),'Restriction length-level'!A:B,2,FALSE)</f>
        <v>Heading</v>
      </c>
      <c r="E254" s="8" t="str">
        <f>IFERROR(IF(SEARCH("AT",C254,1),_xlfn.IFNA(VLOOKUP(CONCATENATE(A254,"AT"),'ALL Conditions'!A:E,5,FALSE),"G")),"R")</f>
        <v>R</v>
      </c>
      <c r="F254" s="8" t="str">
        <f>IFERROR(IF(SEARCH("BE",C254,1),_xlfn.IFNA(VLOOKUP(CONCATENATE(A254,"BE"),'ALL Conditions'!A:E,5,FALSE),"G")),"R")</f>
        <v>R</v>
      </c>
      <c r="G254" s="8" t="str">
        <f>IFERROR(IF(SEARCH("BG",C254,1),_xlfn.IFNA(VLOOKUP(CONCATENATE(A254,"BG"),'ALL Conditions'!A:E,5,FALSE),"G")),"R")</f>
        <v>R</v>
      </c>
      <c r="H254" s="8" t="str">
        <f>IFERROR(IF(SEARCH("HR",C254,1),_xlfn.IFNA(VLOOKUP(CONCATENATE(A254,"HR"),'ALL Conditions'!A:E,5,FALSE),"G")),"R")</f>
        <v>R</v>
      </c>
      <c r="I254" s="8" t="str">
        <f>IFERROR(IF(SEARCH("CZ",C254,1),_xlfn.IFNA(VLOOKUP(CONCATENATE(A254,"CZ"),'ALL Conditions'!A:E,5,FALSE),"G")),"R")</f>
        <v>R</v>
      </c>
      <c r="J254" s="8" t="str">
        <f>IFERROR(IF(SEARCH("DK",C254,1),_xlfn.IFNA(VLOOKUP(CONCATENATE(A254,"DK"),'ALL Conditions'!A:E,5,FALSE),"G")),"R")</f>
        <v>R</v>
      </c>
      <c r="K254" s="8" t="str">
        <f>IFERROR(IF(SEARCH("EE",C254,1),_xlfn.IFNA(VLOOKUP(CONCATENATE(A254,"EE"),'ALL Conditions'!A:E,5,FALSE),"G")),"R")</f>
        <v>R</v>
      </c>
      <c r="L254" s="8" t="str">
        <f>IFERROR(IF(SEARCH("FI",C254,1),_xlfn.IFNA(VLOOKUP(CONCATENATE(A254,"FI"),'ALL Conditions'!A:E,5,FALSE),"G")),"R")</f>
        <v>R</v>
      </c>
      <c r="M254" s="8" t="str">
        <f>IFERROR(IF(SEARCH("FR",C254,1),_xlfn.IFNA(VLOOKUP(CONCATENATE(A254,"FR"),'ALL Conditions'!A:E,5,FALSE),"G")),"R")</f>
        <v>R</v>
      </c>
      <c r="N254" s="8" t="str">
        <f>IFERROR(IF(SEARCH("DE",C254,1),_xlfn.IFNA(VLOOKUP(CONCATENATE(A254,"DE"),'ALL Conditions'!A:E,5,FALSE),"G")),"R")</f>
        <v>R</v>
      </c>
      <c r="O254" s="8" t="str">
        <f>IFERROR(IF(SEARCH("GR",C254,1),_xlfn.IFNA(VLOOKUP(CONCATENATE(A254,"GR"),'ALL Conditions'!A:E,5,FALSE),"G")),"R")</f>
        <v>R</v>
      </c>
      <c r="P254" s="8" t="str">
        <f>IFERROR(IF(SEARCH("HU",C254,1),_xlfn.IFNA(VLOOKUP(CONCATENATE(A254,"HU"),'ALL Conditions'!A:E,5,FALSE),"G")),"R")</f>
        <v>R</v>
      </c>
      <c r="Q254" s="8" t="str">
        <f>IFERROR(IF(SEARCH("IE",C254,1),_xlfn.IFNA(VLOOKUP(CONCATENATE(A254,"IE"),'ALL Conditions'!A:E,5,FALSE),"G")),"R")</f>
        <v>R</v>
      </c>
      <c r="R254" s="8" t="str">
        <f>IFERROR(IF(SEARCH("IT",C254,1),_xlfn.IFNA(VLOOKUP(CONCATENATE(A254,"IT"),'ALL Conditions'!A:E,5,FALSE),"G")),"R")</f>
        <v>R</v>
      </c>
      <c r="S254" s="8" t="str">
        <f>IFERROR(IF(SEARCH("LV",C254,1),_xlfn.IFNA(VLOOKUP(CONCATENATE(A254,"LV"),'ALL Conditions'!A:E,5,FALSE),"G")),"R")</f>
        <v>R</v>
      </c>
      <c r="T254" s="8" t="str">
        <f>IFERROR(IF(SEARCH("LT",C254,1),_xlfn.IFNA(VLOOKUP(CONCATENATE(A254,"LT"),'ALL Conditions'!A:E,5,FALSE),"G")),"R")</f>
        <v>R</v>
      </c>
      <c r="U254" s="8" t="str">
        <f>IFERROR(IF(SEARCH("LU",C254,1),_xlfn.IFNA(VLOOKUP(CONCATENATE(A254,"LU"),'ALL Conditions'!A:E,5,FALSE),"G")),"R")</f>
        <v>R</v>
      </c>
      <c r="V254" s="8" t="str">
        <f>IFERROR(IF(SEARCH("MT",C254,1),_xlfn.IFNA(VLOOKUP(CONCATENATE(A254,"MT"),'ALL Conditions'!A:E,5,FALSE),"G")),"R")</f>
        <v>R</v>
      </c>
      <c r="W254" s="8" t="str">
        <f>IFERROR(IF(SEARCH("NL",C254,1),_xlfn.IFNA(VLOOKUP(CONCATENATE(A254,"NL"),'ALL Conditions'!A:E,5,FALSE),"G")),"R")</f>
        <v>R</v>
      </c>
      <c r="X254" s="8" t="str">
        <f>IFERROR(IF(SEARCH("PL",C254,1),_xlfn.IFNA(VLOOKUP(CONCATENATE(A254,"PL"),'ALL Conditions'!A:E,5,FALSE),"G")),"R")</f>
        <v>R</v>
      </c>
      <c r="Y254" s="8" t="str">
        <f>IFERROR(IF(SEARCH("PT",C254,1),_xlfn.IFNA(VLOOKUP(CONCATENATE(A254,"PT"),'ALL Conditions'!A:E,5,FALSE),"G")),"R")</f>
        <v>R</v>
      </c>
      <c r="Z254" s="8" t="str">
        <f>IFERROR(IF(SEARCH("RO",C254,1),_xlfn.IFNA(VLOOKUP(CONCATENATE(A254,"RO"),'ALL Conditions'!A:E,5,FALSE),"G")),"R")</f>
        <v>R</v>
      </c>
      <c r="AA254" s="8" t="str">
        <f>IFERROR(IF(SEARCH("SK",C254,1),_xlfn.IFNA(VLOOKUP(CONCATENATE(A254,"SK"),'ALL Conditions'!A:E,5,FALSE),"G")),"R")</f>
        <v>R</v>
      </c>
      <c r="AB254" s="8" t="str">
        <f>IFERROR(IF(SEARCH("SI",C254,1),_xlfn.IFNA(VLOOKUP(CONCATENATE(A254,"SI"),'ALL Conditions'!A:E,5,FALSE),"G")),"R")</f>
        <v>R</v>
      </c>
      <c r="AC254" s="8" t="str">
        <f>IFERROR(IF(SEARCH("ES",C254,1),_xlfn.IFNA(VLOOKUP(CONCATENATE(A254,"ES"),'ALL Conditions'!A:E,5,FALSE),"G")),"R")</f>
        <v>R</v>
      </c>
      <c r="AD254" s="8" t="str">
        <f>IFERROR(IF(SEARCH("SE",C254,1),_xlfn.IFNA(VLOOKUP(CONCATENATE(A254,"SE"),'ALL Conditions'!A:E,5,FALSE),"G")),"R")</f>
        <v>R</v>
      </c>
    </row>
    <row r="255" spans="1:30">
      <c r="A255" t="s">
        <v>582</v>
      </c>
      <c r="B255" t="s">
        <v>583</v>
      </c>
      <c r="D255" s="9" t="str">
        <f>VLOOKUP(LEN(A255),'Restriction length-level'!A:B,2,FALSE)</f>
        <v>Heading</v>
      </c>
      <c r="E255" s="8" t="str">
        <f>IFERROR(IF(SEARCH("AT",C255,1),_xlfn.IFNA(VLOOKUP(CONCATENATE(A255,"AT"),'ALL Conditions'!A:E,5,FALSE),"G")),"R")</f>
        <v>R</v>
      </c>
      <c r="F255" s="8" t="str">
        <f>IFERROR(IF(SEARCH("BE",C255,1),_xlfn.IFNA(VLOOKUP(CONCATENATE(A255,"BE"),'ALL Conditions'!A:E,5,FALSE),"G")),"R")</f>
        <v>R</v>
      </c>
      <c r="G255" s="8" t="str">
        <f>IFERROR(IF(SEARCH("BG",C255,1),_xlfn.IFNA(VLOOKUP(CONCATENATE(A255,"BG"),'ALL Conditions'!A:E,5,FALSE),"G")),"R")</f>
        <v>R</v>
      </c>
      <c r="H255" s="8" t="str">
        <f>IFERROR(IF(SEARCH("HR",C255,1),_xlfn.IFNA(VLOOKUP(CONCATENATE(A255,"HR"),'ALL Conditions'!A:E,5,FALSE),"G")),"R")</f>
        <v>R</v>
      </c>
      <c r="I255" s="8" t="str">
        <f>IFERROR(IF(SEARCH("CZ",C255,1),_xlfn.IFNA(VLOOKUP(CONCATENATE(A255,"CZ"),'ALL Conditions'!A:E,5,FALSE),"G")),"R")</f>
        <v>R</v>
      </c>
      <c r="J255" s="8" t="str">
        <f>IFERROR(IF(SEARCH("DK",C255,1),_xlfn.IFNA(VLOOKUP(CONCATENATE(A255,"DK"),'ALL Conditions'!A:E,5,FALSE),"G")),"R")</f>
        <v>R</v>
      </c>
      <c r="K255" s="8" t="str">
        <f>IFERROR(IF(SEARCH("EE",C255,1),_xlfn.IFNA(VLOOKUP(CONCATENATE(A255,"EE"),'ALL Conditions'!A:E,5,FALSE),"G")),"R")</f>
        <v>R</v>
      </c>
      <c r="L255" s="8" t="str">
        <f>IFERROR(IF(SEARCH("FI",C255,1),_xlfn.IFNA(VLOOKUP(CONCATENATE(A255,"FI"),'ALL Conditions'!A:E,5,FALSE),"G")),"R")</f>
        <v>R</v>
      </c>
      <c r="M255" s="8" t="str">
        <f>IFERROR(IF(SEARCH("FR",C255,1),_xlfn.IFNA(VLOOKUP(CONCATENATE(A255,"FR"),'ALL Conditions'!A:E,5,FALSE),"G")),"R")</f>
        <v>R</v>
      </c>
      <c r="N255" s="8" t="str">
        <f>IFERROR(IF(SEARCH("DE",C255,1),_xlfn.IFNA(VLOOKUP(CONCATENATE(A255,"DE"),'ALL Conditions'!A:E,5,FALSE),"G")),"R")</f>
        <v>R</v>
      </c>
      <c r="O255" s="8" t="str">
        <f>IFERROR(IF(SEARCH("GR",C255,1),_xlfn.IFNA(VLOOKUP(CONCATENATE(A255,"GR"),'ALL Conditions'!A:E,5,FALSE),"G")),"R")</f>
        <v>R</v>
      </c>
      <c r="P255" s="8" t="str">
        <f>IFERROR(IF(SEARCH("HU",C255,1),_xlfn.IFNA(VLOOKUP(CONCATENATE(A255,"HU"),'ALL Conditions'!A:E,5,FALSE),"G")),"R")</f>
        <v>R</v>
      </c>
      <c r="Q255" s="8" t="str">
        <f>IFERROR(IF(SEARCH("IE",C255,1),_xlfn.IFNA(VLOOKUP(CONCATENATE(A255,"IE"),'ALL Conditions'!A:E,5,FALSE),"G")),"R")</f>
        <v>R</v>
      </c>
      <c r="R255" s="8" t="str">
        <f>IFERROR(IF(SEARCH("IT",C255,1),_xlfn.IFNA(VLOOKUP(CONCATENATE(A255,"IT"),'ALL Conditions'!A:E,5,FALSE),"G")),"R")</f>
        <v>R</v>
      </c>
      <c r="S255" s="8" t="str">
        <f>IFERROR(IF(SEARCH("LV",C255,1),_xlfn.IFNA(VLOOKUP(CONCATENATE(A255,"LV"),'ALL Conditions'!A:E,5,FALSE),"G")),"R")</f>
        <v>R</v>
      </c>
      <c r="T255" s="8" t="str">
        <f>IFERROR(IF(SEARCH("LT",C255,1),_xlfn.IFNA(VLOOKUP(CONCATENATE(A255,"LT"),'ALL Conditions'!A:E,5,FALSE),"G")),"R")</f>
        <v>R</v>
      </c>
      <c r="U255" s="8" t="str">
        <f>IFERROR(IF(SEARCH("LU",C255,1),_xlfn.IFNA(VLOOKUP(CONCATENATE(A255,"LU"),'ALL Conditions'!A:E,5,FALSE),"G")),"R")</f>
        <v>R</v>
      </c>
      <c r="V255" s="8" t="str">
        <f>IFERROR(IF(SEARCH("MT",C255,1),_xlfn.IFNA(VLOOKUP(CONCATENATE(A255,"MT"),'ALL Conditions'!A:E,5,FALSE),"G")),"R")</f>
        <v>R</v>
      </c>
      <c r="W255" s="8" t="str">
        <f>IFERROR(IF(SEARCH("NL",C255,1),_xlfn.IFNA(VLOOKUP(CONCATENATE(A255,"NL"),'ALL Conditions'!A:E,5,FALSE),"G")),"R")</f>
        <v>R</v>
      </c>
      <c r="X255" s="8" t="str">
        <f>IFERROR(IF(SEARCH("PL",C255,1),_xlfn.IFNA(VLOOKUP(CONCATENATE(A255,"PL"),'ALL Conditions'!A:E,5,FALSE),"G")),"R")</f>
        <v>R</v>
      </c>
      <c r="Y255" s="8" t="str">
        <f>IFERROR(IF(SEARCH("PT",C255,1),_xlfn.IFNA(VLOOKUP(CONCATENATE(A255,"PT"),'ALL Conditions'!A:E,5,FALSE),"G")),"R")</f>
        <v>R</v>
      </c>
      <c r="Z255" s="8" t="str">
        <f>IFERROR(IF(SEARCH("RO",C255,1),_xlfn.IFNA(VLOOKUP(CONCATENATE(A255,"RO"),'ALL Conditions'!A:E,5,FALSE),"G")),"R")</f>
        <v>R</v>
      </c>
      <c r="AA255" s="8" t="str">
        <f>IFERROR(IF(SEARCH("SK",C255,1),_xlfn.IFNA(VLOOKUP(CONCATENATE(A255,"SK"),'ALL Conditions'!A:E,5,FALSE),"G")),"R")</f>
        <v>R</v>
      </c>
      <c r="AB255" s="8" t="str">
        <f>IFERROR(IF(SEARCH("SI",C255,1),_xlfn.IFNA(VLOOKUP(CONCATENATE(A255,"SI"),'ALL Conditions'!A:E,5,FALSE),"G")),"R")</f>
        <v>R</v>
      </c>
      <c r="AC255" s="8" t="str">
        <f>IFERROR(IF(SEARCH("ES",C255,1),_xlfn.IFNA(VLOOKUP(CONCATENATE(A255,"ES"),'ALL Conditions'!A:E,5,FALSE),"G")),"R")</f>
        <v>R</v>
      </c>
      <c r="AD255" s="8" t="str">
        <f>IFERROR(IF(SEARCH("SE",C255,1),_xlfn.IFNA(VLOOKUP(CONCATENATE(A255,"SE"),'ALL Conditions'!A:E,5,FALSE),"G")),"R")</f>
        <v>R</v>
      </c>
    </row>
    <row r="256" spans="1:30">
      <c r="A256" t="s">
        <v>584</v>
      </c>
      <c r="B256" t="s">
        <v>585</v>
      </c>
      <c r="D256" s="9" t="str">
        <f>VLOOKUP(LEN(A256),'Restriction length-level'!A:B,2,FALSE)</f>
        <v>Heading</v>
      </c>
      <c r="E256" s="8" t="str">
        <f>IFERROR(IF(SEARCH("AT",C256,1),_xlfn.IFNA(VLOOKUP(CONCATENATE(A256,"AT"),'ALL Conditions'!A:E,5,FALSE),"G")),"R")</f>
        <v>R</v>
      </c>
      <c r="F256" s="8" t="str">
        <f>IFERROR(IF(SEARCH("BE",C256,1),_xlfn.IFNA(VLOOKUP(CONCATENATE(A256,"BE"),'ALL Conditions'!A:E,5,FALSE),"G")),"R")</f>
        <v>R</v>
      </c>
      <c r="G256" s="8" t="str">
        <f>IFERROR(IF(SEARCH("BG",C256,1),_xlfn.IFNA(VLOOKUP(CONCATENATE(A256,"BG"),'ALL Conditions'!A:E,5,FALSE),"G")),"R")</f>
        <v>R</v>
      </c>
      <c r="H256" s="8" t="str">
        <f>IFERROR(IF(SEARCH("HR",C256,1),_xlfn.IFNA(VLOOKUP(CONCATENATE(A256,"HR"),'ALL Conditions'!A:E,5,FALSE),"G")),"R")</f>
        <v>R</v>
      </c>
      <c r="I256" s="8" t="str">
        <f>IFERROR(IF(SEARCH("CZ",C256,1),_xlfn.IFNA(VLOOKUP(CONCATENATE(A256,"CZ"),'ALL Conditions'!A:E,5,FALSE),"G")),"R")</f>
        <v>R</v>
      </c>
      <c r="J256" s="8" t="str">
        <f>IFERROR(IF(SEARCH("DK",C256,1),_xlfn.IFNA(VLOOKUP(CONCATENATE(A256,"DK"),'ALL Conditions'!A:E,5,FALSE),"G")),"R")</f>
        <v>R</v>
      </c>
      <c r="K256" s="8" t="str">
        <f>IFERROR(IF(SEARCH("EE",C256,1),_xlfn.IFNA(VLOOKUP(CONCATENATE(A256,"EE"),'ALL Conditions'!A:E,5,FALSE),"G")),"R")</f>
        <v>R</v>
      </c>
      <c r="L256" s="8" t="str">
        <f>IFERROR(IF(SEARCH("FI",C256,1),_xlfn.IFNA(VLOOKUP(CONCATENATE(A256,"FI"),'ALL Conditions'!A:E,5,FALSE),"G")),"R")</f>
        <v>R</v>
      </c>
      <c r="M256" s="8" t="str">
        <f>IFERROR(IF(SEARCH("FR",C256,1),_xlfn.IFNA(VLOOKUP(CONCATENATE(A256,"FR"),'ALL Conditions'!A:E,5,FALSE),"G")),"R")</f>
        <v>R</v>
      </c>
      <c r="N256" s="8" t="str">
        <f>IFERROR(IF(SEARCH("DE",C256,1),_xlfn.IFNA(VLOOKUP(CONCATENATE(A256,"DE"),'ALL Conditions'!A:E,5,FALSE),"G")),"R")</f>
        <v>R</v>
      </c>
      <c r="O256" s="8" t="str">
        <f>IFERROR(IF(SEARCH("GR",C256,1),_xlfn.IFNA(VLOOKUP(CONCATENATE(A256,"GR"),'ALL Conditions'!A:E,5,FALSE),"G")),"R")</f>
        <v>R</v>
      </c>
      <c r="P256" s="8" t="str">
        <f>IFERROR(IF(SEARCH("HU",C256,1),_xlfn.IFNA(VLOOKUP(CONCATENATE(A256,"HU"),'ALL Conditions'!A:E,5,FALSE),"G")),"R")</f>
        <v>R</v>
      </c>
      <c r="Q256" s="8" t="str">
        <f>IFERROR(IF(SEARCH("IE",C256,1),_xlfn.IFNA(VLOOKUP(CONCATENATE(A256,"IE"),'ALL Conditions'!A:E,5,FALSE),"G")),"R")</f>
        <v>R</v>
      </c>
      <c r="R256" s="8" t="str">
        <f>IFERROR(IF(SEARCH("IT",C256,1),_xlfn.IFNA(VLOOKUP(CONCATENATE(A256,"IT"),'ALL Conditions'!A:E,5,FALSE),"G")),"R")</f>
        <v>R</v>
      </c>
      <c r="S256" s="8" t="str">
        <f>IFERROR(IF(SEARCH("LV",C256,1),_xlfn.IFNA(VLOOKUP(CONCATENATE(A256,"LV"),'ALL Conditions'!A:E,5,FALSE),"G")),"R")</f>
        <v>R</v>
      </c>
      <c r="T256" s="8" t="str">
        <f>IFERROR(IF(SEARCH("LT",C256,1),_xlfn.IFNA(VLOOKUP(CONCATENATE(A256,"LT"),'ALL Conditions'!A:E,5,FALSE),"G")),"R")</f>
        <v>R</v>
      </c>
      <c r="U256" s="8" t="str">
        <f>IFERROR(IF(SEARCH("LU",C256,1),_xlfn.IFNA(VLOOKUP(CONCATENATE(A256,"LU"),'ALL Conditions'!A:E,5,FALSE),"G")),"R")</f>
        <v>R</v>
      </c>
      <c r="V256" s="8" t="str">
        <f>IFERROR(IF(SEARCH("MT",C256,1),_xlfn.IFNA(VLOOKUP(CONCATENATE(A256,"MT"),'ALL Conditions'!A:E,5,FALSE),"G")),"R")</f>
        <v>R</v>
      </c>
      <c r="W256" s="8" t="str">
        <f>IFERROR(IF(SEARCH("NL",C256,1),_xlfn.IFNA(VLOOKUP(CONCATENATE(A256,"NL"),'ALL Conditions'!A:E,5,FALSE),"G")),"R")</f>
        <v>R</v>
      </c>
      <c r="X256" s="8" t="str">
        <f>IFERROR(IF(SEARCH("PL",C256,1),_xlfn.IFNA(VLOOKUP(CONCATENATE(A256,"PL"),'ALL Conditions'!A:E,5,FALSE),"G")),"R")</f>
        <v>R</v>
      </c>
      <c r="Y256" s="8" t="str">
        <f>IFERROR(IF(SEARCH("PT",C256,1),_xlfn.IFNA(VLOOKUP(CONCATENATE(A256,"PT"),'ALL Conditions'!A:E,5,FALSE),"G")),"R")</f>
        <v>R</v>
      </c>
      <c r="Z256" s="8" t="str">
        <f>IFERROR(IF(SEARCH("RO",C256,1),_xlfn.IFNA(VLOOKUP(CONCATENATE(A256,"RO"),'ALL Conditions'!A:E,5,FALSE),"G")),"R")</f>
        <v>R</v>
      </c>
      <c r="AA256" s="8" t="str">
        <f>IFERROR(IF(SEARCH("SK",C256,1),_xlfn.IFNA(VLOOKUP(CONCATENATE(A256,"SK"),'ALL Conditions'!A:E,5,FALSE),"G")),"R")</f>
        <v>R</v>
      </c>
      <c r="AB256" s="8" t="str">
        <f>IFERROR(IF(SEARCH("SI",C256,1),_xlfn.IFNA(VLOOKUP(CONCATENATE(A256,"SI"),'ALL Conditions'!A:E,5,FALSE),"G")),"R")</f>
        <v>R</v>
      </c>
      <c r="AC256" s="8" t="str">
        <f>IFERROR(IF(SEARCH("ES",C256,1),_xlfn.IFNA(VLOOKUP(CONCATENATE(A256,"ES"),'ALL Conditions'!A:E,5,FALSE),"G")),"R")</f>
        <v>R</v>
      </c>
      <c r="AD256" s="8" t="str">
        <f>IFERROR(IF(SEARCH("SE",C256,1),_xlfn.IFNA(VLOOKUP(CONCATENATE(A256,"SE"),'ALL Conditions'!A:E,5,FALSE),"G")),"R")</f>
        <v>R</v>
      </c>
    </row>
    <row r="257" spans="1:30">
      <c r="A257" t="s">
        <v>586</v>
      </c>
      <c r="B257" t="s">
        <v>587</v>
      </c>
      <c r="C257" t="s">
        <v>465</v>
      </c>
      <c r="D257" s="9" t="str">
        <f>VLOOKUP(LEN(A257),'Restriction length-level'!A:B,2,FALSE)</f>
        <v>Commodity Code</v>
      </c>
      <c r="E257" s="8" t="str">
        <f>IFERROR(IF(SEARCH("AT",C257,1),_xlfn.IFNA(VLOOKUP(CONCATENATE(A257,"AT"),'ALL Conditions'!A:E,5,FALSE),"G")),"R")</f>
        <v>G</v>
      </c>
      <c r="F257" s="8" t="str">
        <f>IFERROR(IF(SEARCH("BE",C257,1),_xlfn.IFNA(VLOOKUP(CONCATENATE(A257,"BE"),'ALL Conditions'!A:E,5,FALSE),"G")),"R")</f>
        <v>G</v>
      </c>
      <c r="G257" s="8" t="str">
        <f>IFERROR(IF(SEARCH("BG",C257,1),_xlfn.IFNA(VLOOKUP(CONCATENATE(A257,"BG"),'ALL Conditions'!A:E,5,FALSE),"G")),"R")</f>
        <v>R</v>
      </c>
      <c r="H257" s="8" t="str">
        <f>IFERROR(IF(SEARCH("HR",C257,1),_xlfn.IFNA(VLOOKUP(CONCATENATE(A257,"HR"),'ALL Conditions'!A:E,5,FALSE),"G")),"R")</f>
        <v>G</v>
      </c>
      <c r="I257" s="8" t="str">
        <f>IFERROR(IF(SEARCH("CZ",C257,1),_xlfn.IFNA(VLOOKUP(CONCATENATE(A257,"CZ"),'ALL Conditions'!A:E,5,FALSE),"G")),"R")</f>
        <v>G</v>
      </c>
      <c r="J257" s="8" t="str">
        <f>IFERROR(IF(SEARCH("DK",C257,1),_xlfn.IFNA(VLOOKUP(CONCATENATE(A257,"DK"),'ALL Conditions'!A:E,5,FALSE),"G")),"R")</f>
        <v>R</v>
      </c>
      <c r="K257" s="8" t="str">
        <f>IFERROR(IF(SEARCH("EE",C257,1),_xlfn.IFNA(VLOOKUP(CONCATENATE(A257,"EE"),'ALL Conditions'!A:E,5,FALSE),"G")),"R")</f>
        <v>G</v>
      </c>
      <c r="L257" s="8" t="str">
        <f>IFERROR(IF(SEARCH("FI",C257,1),_xlfn.IFNA(VLOOKUP(CONCATENATE(A257,"FI"),'ALL Conditions'!A:E,5,FALSE),"G")),"R")</f>
        <v>G</v>
      </c>
      <c r="M257" s="8" t="str">
        <f>IFERROR(IF(SEARCH("FR",C257,1),_xlfn.IFNA(VLOOKUP(CONCATENATE(A257,"FR"),'ALL Conditions'!A:E,5,FALSE),"G")),"R")</f>
        <v>G</v>
      </c>
      <c r="N257" s="8" t="str">
        <f>IFERROR(IF(SEARCH("DE",C257,1),_xlfn.IFNA(VLOOKUP(CONCATENATE(A257,"DE"),'ALL Conditions'!A:E,5,FALSE),"G")),"R")</f>
        <v>G</v>
      </c>
      <c r="O257" s="8" t="str">
        <f>IFERROR(IF(SEARCH("GR",C257,1),_xlfn.IFNA(VLOOKUP(CONCATENATE(A257,"GR"),'ALL Conditions'!A:E,5,FALSE),"G")),"R")</f>
        <v>G</v>
      </c>
      <c r="P257" s="8" t="str">
        <f>IFERROR(IF(SEARCH("HU",C257,1),_xlfn.IFNA(VLOOKUP(CONCATENATE(A257,"HU"),'ALL Conditions'!A:E,5,FALSE),"G")),"R")</f>
        <v>G</v>
      </c>
      <c r="Q257" s="8" t="str">
        <f>IFERROR(IF(SEARCH("IE",C257,1),_xlfn.IFNA(VLOOKUP(CONCATENATE(A257,"IE"),'ALL Conditions'!A:E,5,FALSE),"G")),"R")</f>
        <v>G</v>
      </c>
      <c r="R257" s="8" t="str">
        <f>IFERROR(IF(SEARCH("IT",C257,1),_xlfn.IFNA(VLOOKUP(CONCATENATE(A257,"IT"),'ALL Conditions'!A:E,5,FALSE),"G")),"R")</f>
        <v>G</v>
      </c>
      <c r="S257" s="8" t="str">
        <f>IFERROR(IF(SEARCH("LV",C257,1),_xlfn.IFNA(VLOOKUP(CONCATENATE(A257,"LV"),'ALL Conditions'!A:E,5,FALSE),"G")),"R")</f>
        <v>G</v>
      </c>
      <c r="T257" s="8" t="str">
        <f>IFERROR(IF(SEARCH("LT",C257,1),_xlfn.IFNA(VLOOKUP(CONCATENATE(A257,"LT"),'ALL Conditions'!A:E,5,FALSE),"G")),"R")</f>
        <v>G</v>
      </c>
      <c r="U257" s="8" t="str">
        <f>IFERROR(IF(SEARCH("LU",C257,1),_xlfn.IFNA(VLOOKUP(CONCATENATE(A257,"LU"),'ALL Conditions'!A:E,5,FALSE),"G")),"R")</f>
        <v>G</v>
      </c>
      <c r="V257" s="8" t="str">
        <f>IFERROR(IF(SEARCH("MT",C257,1),_xlfn.IFNA(VLOOKUP(CONCATENATE(A257,"MT"),'ALL Conditions'!A:E,5,FALSE),"G")),"R")</f>
        <v>G</v>
      </c>
      <c r="W257" s="8" t="str">
        <f>IFERROR(IF(SEARCH("NL",C257,1),_xlfn.IFNA(VLOOKUP(CONCATENATE(A257,"NL"),'ALL Conditions'!A:E,5,FALSE),"G")),"R")</f>
        <v>G</v>
      </c>
      <c r="X257" s="8" t="str">
        <f>IFERROR(IF(SEARCH("PL",C257,1),_xlfn.IFNA(VLOOKUP(CONCATENATE(A257,"PL"),'ALL Conditions'!A:E,5,FALSE),"G")),"R")</f>
        <v>G</v>
      </c>
      <c r="Y257" s="8" t="str">
        <f>IFERROR(IF(SEARCH("PT",C257,1),_xlfn.IFNA(VLOOKUP(CONCATENATE(A257,"PT"),'ALL Conditions'!A:E,5,FALSE),"G")),"R")</f>
        <v>G</v>
      </c>
      <c r="Z257" s="8" t="str">
        <f>IFERROR(IF(SEARCH("RO",C257,1),_xlfn.IFNA(VLOOKUP(CONCATENATE(A257,"RO"),'ALL Conditions'!A:E,5,FALSE),"G")),"R")</f>
        <v>G</v>
      </c>
      <c r="AA257" s="8" t="str">
        <f>IFERROR(IF(SEARCH("SK",C257,1),_xlfn.IFNA(VLOOKUP(CONCATENATE(A257,"SK"),'ALL Conditions'!A:E,5,FALSE),"G")),"R")</f>
        <v>G</v>
      </c>
      <c r="AB257" s="8" t="str">
        <f>IFERROR(IF(SEARCH("SI",C257,1),_xlfn.IFNA(VLOOKUP(CONCATENATE(A257,"SI"),'ALL Conditions'!A:E,5,FALSE),"G")),"R")</f>
        <v>G</v>
      </c>
      <c r="AC257" s="8" t="str">
        <f>IFERROR(IF(SEARCH("ES",C257,1),_xlfn.IFNA(VLOOKUP(CONCATENATE(A257,"ES"),'ALL Conditions'!A:E,5,FALSE),"G")),"R")</f>
        <v>G</v>
      </c>
      <c r="AD257" s="8" t="str">
        <f>IFERROR(IF(SEARCH("SE",C257,1),_xlfn.IFNA(VLOOKUP(CONCATENATE(A257,"SE"),'ALL Conditions'!A:E,5,FALSE),"G")),"R")</f>
        <v>G</v>
      </c>
    </row>
    <row r="258" spans="1:30">
      <c r="A258" t="s">
        <v>588</v>
      </c>
      <c r="B258" t="s">
        <v>589</v>
      </c>
      <c r="D258" s="9" t="str">
        <f>VLOOKUP(LEN(A258),'Restriction length-level'!A:B,2,FALSE)</f>
        <v>Heading</v>
      </c>
      <c r="E258" s="8" t="str">
        <f>IFERROR(IF(SEARCH("AT",C258,1),_xlfn.IFNA(VLOOKUP(CONCATENATE(A258,"AT"),'ALL Conditions'!A:E,5,FALSE),"G")),"R")</f>
        <v>R</v>
      </c>
      <c r="F258" s="8" t="str">
        <f>IFERROR(IF(SEARCH("BE",C258,1),_xlfn.IFNA(VLOOKUP(CONCATENATE(A258,"BE"),'ALL Conditions'!A:E,5,FALSE),"G")),"R")</f>
        <v>R</v>
      </c>
      <c r="G258" s="8" t="str">
        <f>IFERROR(IF(SEARCH("BG",C258,1),_xlfn.IFNA(VLOOKUP(CONCATENATE(A258,"BG"),'ALL Conditions'!A:E,5,FALSE),"G")),"R")</f>
        <v>R</v>
      </c>
      <c r="H258" s="8" t="str">
        <f>IFERROR(IF(SEARCH("HR",C258,1),_xlfn.IFNA(VLOOKUP(CONCATENATE(A258,"HR"),'ALL Conditions'!A:E,5,FALSE),"G")),"R")</f>
        <v>R</v>
      </c>
      <c r="I258" s="8" t="str">
        <f>IFERROR(IF(SEARCH("CZ",C258,1),_xlfn.IFNA(VLOOKUP(CONCATENATE(A258,"CZ"),'ALL Conditions'!A:E,5,FALSE),"G")),"R")</f>
        <v>R</v>
      </c>
      <c r="J258" s="8" t="str">
        <f>IFERROR(IF(SEARCH("DK",C258,1),_xlfn.IFNA(VLOOKUP(CONCATENATE(A258,"DK"),'ALL Conditions'!A:E,5,FALSE),"G")),"R")</f>
        <v>R</v>
      </c>
      <c r="K258" s="8" t="str">
        <f>IFERROR(IF(SEARCH("EE",C258,1),_xlfn.IFNA(VLOOKUP(CONCATENATE(A258,"EE"),'ALL Conditions'!A:E,5,FALSE),"G")),"R")</f>
        <v>R</v>
      </c>
      <c r="L258" s="8" t="str">
        <f>IFERROR(IF(SEARCH("FI",C258,1),_xlfn.IFNA(VLOOKUP(CONCATENATE(A258,"FI"),'ALL Conditions'!A:E,5,FALSE),"G")),"R")</f>
        <v>R</v>
      </c>
      <c r="M258" s="8" t="str">
        <f>IFERROR(IF(SEARCH("FR",C258,1),_xlfn.IFNA(VLOOKUP(CONCATENATE(A258,"FR"),'ALL Conditions'!A:E,5,FALSE),"G")),"R")</f>
        <v>R</v>
      </c>
      <c r="N258" s="8" t="str">
        <f>IFERROR(IF(SEARCH("DE",C258,1),_xlfn.IFNA(VLOOKUP(CONCATENATE(A258,"DE"),'ALL Conditions'!A:E,5,FALSE),"G")),"R")</f>
        <v>R</v>
      </c>
      <c r="O258" s="8" t="str">
        <f>IFERROR(IF(SEARCH("GR",C258,1),_xlfn.IFNA(VLOOKUP(CONCATENATE(A258,"GR"),'ALL Conditions'!A:E,5,FALSE),"G")),"R")</f>
        <v>R</v>
      </c>
      <c r="P258" s="8" t="str">
        <f>IFERROR(IF(SEARCH("HU",C258,1),_xlfn.IFNA(VLOOKUP(CONCATENATE(A258,"HU"),'ALL Conditions'!A:E,5,FALSE),"G")),"R")</f>
        <v>R</v>
      </c>
      <c r="Q258" s="8" t="str">
        <f>IFERROR(IF(SEARCH("IE",C258,1),_xlfn.IFNA(VLOOKUP(CONCATENATE(A258,"IE"),'ALL Conditions'!A:E,5,FALSE),"G")),"R")</f>
        <v>R</v>
      </c>
      <c r="R258" s="8" t="str">
        <f>IFERROR(IF(SEARCH("IT",C258,1),_xlfn.IFNA(VLOOKUP(CONCATENATE(A258,"IT"),'ALL Conditions'!A:E,5,FALSE),"G")),"R")</f>
        <v>R</v>
      </c>
      <c r="S258" s="8" t="str">
        <f>IFERROR(IF(SEARCH("LV",C258,1),_xlfn.IFNA(VLOOKUP(CONCATENATE(A258,"LV"),'ALL Conditions'!A:E,5,FALSE),"G")),"R")</f>
        <v>R</v>
      </c>
      <c r="T258" s="8" t="str">
        <f>IFERROR(IF(SEARCH("LT",C258,1),_xlfn.IFNA(VLOOKUP(CONCATENATE(A258,"LT"),'ALL Conditions'!A:E,5,FALSE),"G")),"R")</f>
        <v>R</v>
      </c>
      <c r="U258" s="8" t="str">
        <f>IFERROR(IF(SEARCH("LU",C258,1),_xlfn.IFNA(VLOOKUP(CONCATENATE(A258,"LU"),'ALL Conditions'!A:E,5,FALSE),"G")),"R")</f>
        <v>R</v>
      </c>
      <c r="V258" s="8" t="str">
        <f>IFERROR(IF(SEARCH("MT",C258,1),_xlfn.IFNA(VLOOKUP(CONCATENATE(A258,"MT"),'ALL Conditions'!A:E,5,FALSE),"G")),"R")</f>
        <v>R</v>
      </c>
      <c r="W258" s="8" t="str">
        <f>IFERROR(IF(SEARCH("NL",C258,1),_xlfn.IFNA(VLOOKUP(CONCATENATE(A258,"NL"),'ALL Conditions'!A:E,5,FALSE),"G")),"R")</f>
        <v>R</v>
      </c>
      <c r="X258" s="8" t="str">
        <f>IFERROR(IF(SEARCH("PL",C258,1),_xlfn.IFNA(VLOOKUP(CONCATENATE(A258,"PL"),'ALL Conditions'!A:E,5,FALSE),"G")),"R")</f>
        <v>R</v>
      </c>
      <c r="Y258" s="8" t="str">
        <f>IFERROR(IF(SEARCH("PT",C258,1),_xlfn.IFNA(VLOOKUP(CONCATENATE(A258,"PT"),'ALL Conditions'!A:E,5,FALSE),"G")),"R")</f>
        <v>R</v>
      </c>
      <c r="Z258" s="8" t="str">
        <f>IFERROR(IF(SEARCH("RO",C258,1),_xlfn.IFNA(VLOOKUP(CONCATENATE(A258,"RO"),'ALL Conditions'!A:E,5,FALSE),"G")),"R")</f>
        <v>R</v>
      </c>
      <c r="AA258" s="8" t="str">
        <f>IFERROR(IF(SEARCH("SK",C258,1),_xlfn.IFNA(VLOOKUP(CONCATENATE(A258,"SK"),'ALL Conditions'!A:E,5,FALSE),"G")),"R")</f>
        <v>R</v>
      </c>
      <c r="AB258" s="8" t="str">
        <f>IFERROR(IF(SEARCH("SI",C258,1),_xlfn.IFNA(VLOOKUP(CONCATENATE(A258,"SI"),'ALL Conditions'!A:E,5,FALSE),"G")),"R")</f>
        <v>R</v>
      </c>
      <c r="AC258" s="8" t="str">
        <f>IFERROR(IF(SEARCH("ES",C258,1),_xlfn.IFNA(VLOOKUP(CONCATENATE(A258,"ES"),'ALL Conditions'!A:E,5,FALSE),"G")),"R")</f>
        <v>R</v>
      </c>
      <c r="AD258" s="8" t="str">
        <f>IFERROR(IF(SEARCH("SE",C258,1),_xlfn.IFNA(VLOOKUP(CONCATENATE(A258,"SE"),'ALL Conditions'!A:E,5,FALSE),"G")),"R")</f>
        <v>R</v>
      </c>
    </row>
    <row r="259" spans="1:30">
      <c r="A259" t="s">
        <v>590</v>
      </c>
      <c r="B259" t="s">
        <v>591</v>
      </c>
      <c r="C259" t="s">
        <v>39</v>
      </c>
      <c r="D259" s="9" t="str">
        <f>VLOOKUP(LEN(A259),'Restriction length-level'!A:B,2,FALSE)</f>
        <v>Commodity Code</v>
      </c>
      <c r="E259" s="8" t="str">
        <f>IFERROR(IF(SEARCH("AT",C259,1),_xlfn.IFNA(VLOOKUP(CONCATENATE(A259,"AT"),'ALL Conditions'!A:E,5,FALSE),"G")),"R")</f>
        <v>G</v>
      </c>
      <c r="F259" s="8" t="str">
        <f>IFERROR(IF(SEARCH("BE",C259,1),_xlfn.IFNA(VLOOKUP(CONCATENATE(A259,"BE"),'ALL Conditions'!A:E,5,FALSE),"G")),"R")</f>
        <v>G</v>
      </c>
      <c r="G259" s="8" t="str">
        <f>IFERROR(IF(SEARCH("BG",C259,1),_xlfn.IFNA(VLOOKUP(CONCATENATE(A259,"BG"),'ALL Conditions'!A:E,5,FALSE),"G")),"R")</f>
        <v>G</v>
      </c>
      <c r="H259" s="8" t="str">
        <f>IFERROR(IF(SEARCH("HR",C259,1),_xlfn.IFNA(VLOOKUP(CONCATENATE(A259,"HR"),'ALL Conditions'!A:E,5,FALSE),"G")),"R")</f>
        <v>G</v>
      </c>
      <c r="I259" s="8" t="str">
        <f>IFERROR(IF(SEARCH("CZ",C259,1),_xlfn.IFNA(VLOOKUP(CONCATENATE(A259,"CZ"),'ALL Conditions'!A:E,5,FALSE),"G")),"R")</f>
        <v>G</v>
      </c>
      <c r="J259" s="8" t="str">
        <f>IFERROR(IF(SEARCH("DK",C259,1),_xlfn.IFNA(VLOOKUP(CONCATENATE(A259,"DK"),'ALL Conditions'!A:E,5,FALSE),"G")),"R")</f>
        <v>G</v>
      </c>
      <c r="K259" s="8" t="str">
        <f>IFERROR(IF(SEARCH("EE",C259,1),_xlfn.IFNA(VLOOKUP(CONCATENATE(A259,"EE"),'ALL Conditions'!A:E,5,FALSE),"G")),"R")</f>
        <v>G</v>
      </c>
      <c r="L259" s="8" t="str">
        <f>IFERROR(IF(SEARCH("FI",C259,1),_xlfn.IFNA(VLOOKUP(CONCATENATE(A259,"FI"),'ALL Conditions'!A:E,5,FALSE),"G")),"R")</f>
        <v>G</v>
      </c>
      <c r="M259" s="8" t="str">
        <f>IFERROR(IF(SEARCH("FR",C259,1),_xlfn.IFNA(VLOOKUP(CONCATENATE(A259,"FR"),'ALL Conditions'!A:E,5,FALSE),"G")),"R")</f>
        <v>G</v>
      </c>
      <c r="N259" s="8" t="str">
        <f>IFERROR(IF(SEARCH("DE",C259,1),_xlfn.IFNA(VLOOKUP(CONCATENATE(A259,"DE"),'ALL Conditions'!A:E,5,FALSE),"G")),"R")</f>
        <v>G</v>
      </c>
      <c r="O259" s="8" t="str">
        <f>IFERROR(IF(SEARCH("GR",C259,1),_xlfn.IFNA(VLOOKUP(CONCATENATE(A259,"GR"),'ALL Conditions'!A:E,5,FALSE),"G")),"R")</f>
        <v>G</v>
      </c>
      <c r="P259" s="8" t="str">
        <f>IFERROR(IF(SEARCH("HU",C259,1),_xlfn.IFNA(VLOOKUP(CONCATENATE(A259,"HU"),'ALL Conditions'!A:E,5,FALSE),"G")),"R")</f>
        <v>G</v>
      </c>
      <c r="Q259" s="8" t="str">
        <f>IFERROR(IF(SEARCH("IE",C259,1),_xlfn.IFNA(VLOOKUP(CONCATENATE(A259,"IE"),'ALL Conditions'!A:E,5,FALSE),"G")),"R")</f>
        <v>G</v>
      </c>
      <c r="R259" s="8" t="str">
        <f>IFERROR(IF(SEARCH("IT",C259,1),_xlfn.IFNA(VLOOKUP(CONCATENATE(A259,"IT"),'ALL Conditions'!A:E,5,FALSE),"G")),"R")</f>
        <v>G</v>
      </c>
      <c r="S259" s="8" t="str">
        <f>IFERROR(IF(SEARCH("LV",C259,1),_xlfn.IFNA(VLOOKUP(CONCATENATE(A259,"LV"),'ALL Conditions'!A:E,5,FALSE),"G")),"R")</f>
        <v>G</v>
      </c>
      <c r="T259" s="8" t="str">
        <f>IFERROR(IF(SEARCH("LT",C259,1),_xlfn.IFNA(VLOOKUP(CONCATENATE(A259,"LT"),'ALL Conditions'!A:E,5,FALSE),"G")),"R")</f>
        <v>G</v>
      </c>
      <c r="U259" s="8" t="str">
        <f>IFERROR(IF(SEARCH("LU",C259,1),_xlfn.IFNA(VLOOKUP(CONCATENATE(A259,"LU"),'ALL Conditions'!A:E,5,FALSE),"G")),"R")</f>
        <v>G</v>
      </c>
      <c r="V259" s="8" t="str">
        <f>IFERROR(IF(SEARCH("MT",C259,1),_xlfn.IFNA(VLOOKUP(CONCATENATE(A259,"MT"),'ALL Conditions'!A:E,5,FALSE),"G")),"R")</f>
        <v>G</v>
      </c>
      <c r="W259" s="8" t="str">
        <f>IFERROR(IF(SEARCH("NL",C259,1),_xlfn.IFNA(VLOOKUP(CONCATENATE(A259,"NL"),'ALL Conditions'!A:E,5,FALSE),"G")),"R")</f>
        <v>G</v>
      </c>
      <c r="X259" s="8" t="str">
        <f>IFERROR(IF(SEARCH("PL",C259,1),_xlfn.IFNA(VLOOKUP(CONCATENATE(A259,"PL"),'ALL Conditions'!A:E,5,FALSE),"G")),"R")</f>
        <v>G</v>
      </c>
      <c r="Y259" s="8" t="str">
        <f>IFERROR(IF(SEARCH("PT",C259,1),_xlfn.IFNA(VLOOKUP(CONCATENATE(A259,"PT"),'ALL Conditions'!A:E,5,FALSE),"G")),"R")</f>
        <v>G</v>
      </c>
      <c r="Z259" s="8" t="str">
        <f>IFERROR(IF(SEARCH("RO",C259,1),_xlfn.IFNA(VLOOKUP(CONCATENATE(A259,"RO"),'ALL Conditions'!A:E,5,FALSE),"G")),"R")</f>
        <v>G</v>
      </c>
      <c r="AA259" s="8" t="str">
        <f>IFERROR(IF(SEARCH("SK",C259,1),_xlfn.IFNA(VLOOKUP(CONCATENATE(A259,"SK"),'ALL Conditions'!A:E,5,FALSE),"G")),"R")</f>
        <v>G</v>
      </c>
      <c r="AB259" s="8" t="str">
        <f>IFERROR(IF(SEARCH("SI",C259,1),_xlfn.IFNA(VLOOKUP(CONCATENATE(A259,"SI"),'ALL Conditions'!A:E,5,FALSE),"G")),"R")</f>
        <v>G</v>
      </c>
      <c r="AC259" s="8" t="str">
        <f>IFERROR(IF(SEARCH("ES",C259,1),_xlfn.IFNA(VLOOKUP(CONCATENATE(A259,"ES"),'ALL Conditions'!A:E,5,FALSE),"G")),"R")</f>
        <v>G</v>
      </c>
      <c r="AD259" s="8" t="str">
        <f>IFERROR(IF(SEARCH("SE",C259,1),_xlfn.IFNA(VLOOKUP(CONCATENATE(A259,"SE"),'ALL Conditions'!A:E,5,FALSE),"G")),"R")</f>
        <v>G</v>
      </c>
    </row>
    <row r="260" spans="1:30">
      <c r="A260" t="s">
        <v>592</v>
      </c>
      <c r="B260" t="s">
        <v>593</v>
      </c>
      <c r="D260" s="9" t="str">
        <f>VLOOKUP(LEN(A260),'Restriction length-level'!A:B,2,FALSE)</f>
        <v>Heading</v>
      </c>
      <c r="E260" s="8" t="str">
        <f>IFERROR(IF(SEARCH("AT",C260,1),_xlfn.IFNA(VLOOKUP(CONCATENATE(A260,"AT"),'ALL Conditions'!A:E,5,FALSE),"G")),"R")</f>
        <v>R</v>
      </c>
      <c r="F260" s="8" t="str">
        <f>IFERROR(IF(SEARCH("BE",C260,1),_xlfn.IFNA(VLOOKUP(CONCATENATE(A260,"BE"),'ALL Conditions'!A:E,5,FALSE),"G")),"R")</f>
        <v>R</v>
      </c>
      <c r="G260" s="8" t="str">
        <f>IFERROR(IF(SEARCH("BG",C260,1),_xlfn.IFNA(VLOOKUP(CONCATENATE(A260,"BG"),'ALL Conditions'!A:E,5,FALSE),"G")),"R")</f>
        <v>R</v>
      </c>
      <c r="H260" s="8" t="str">
        <f>IFERROR(IF(SEARCH("HR",C260,1),_xlfn.IFNA(VLOOKUP(CONCATENATE(A260,"HR"),'ALL Conditions'!A:E,5,FALSE),"G")),"R")</f>
        <v>R</v>
      </c>
      <c r="I260" s="8" t="str">
        <f>IFERROR(IF(SEARCH("CZ",C260,1),_xlfn.IFNA(VLOOKUP(CONCATENATE(A260,"CZ"),'ALL Conditions'!A:E,5,FALSE),"G")),"R")</f>
        <v>R</v>
      </c>
      <c r="J260" s="8" t="str">
        <f>IFERROR(IF(SEARCH("DK",C260,1),_xlfn.IFNA(VLOOKUP(CONCATENATE(A260,"DK"),'ALL Conditions'!A:E,5,FALSE),"G")),"R")</f>
        <v>R</v>
      </c>
      <c r="K260" s="8" t="str">
        <f>IFERROR(IF(SEARCH("EE",C260,1),_xlfn.IFNA(VLOOKUP(CONCATENATE(A260,"EE"),'ALL Conditions'!A:E,5,FALSE),"G")),"R")</f>
        <v>R</v>
      </c>
      <c r="L260" s="8" t="str">
        <f>IFERROR(IF(SEARCH("FI",C260,1),_xlfn.IFNA(VLOOKUP(CONCATENATE(A260,"FI"),'ALL Conditions'!A:E,5,FALSE),"G")),"R")</f>
        <v>R</v>
      </c>
      <c r="M260" s="8" t="str">
        <f>IFERROR(IF(SEARCH("FR",C260,1),_xlfn.IFNA(VLOOKUP(CONCATENATE(A260,"FR"),'ALL Conditions'!A:E,5,FALSE),"G")),"R")</f>
        <v>R</v>
      </c>
      <c r="N260" s="8" t="str">
        <f>IFERROR(IF(SEARCH("DE",C260,1),_xlfn.IFNA(VLOOKUP(CONCATENATE(A260,"DE"),'ALL Conditions'!A:E,5,FALSE),"G")),"R")</f>
        <v>R</v>
      </c>
      <c r="O260" s="8" t="str">
        <f>IFERROR(IF(SEARCH("GR",C260,1),_xlfn.IFNA(VLOOKUP(CONCATENATE(A260,"GR"),'ALL Conditions'!A:E,5,FALSE),"G")),"R")</f>
        <v>R</v>
      </c>
      <c r="P260" s="8" t="str">
        <f>IFERROR(IF(SEARCH("HU",C260,1),_xlfn.IFNA(VLOOKUP(CONCATENATE(A260,"HU"),'ALL Conditions'!A:E,5,FALSE),"G")),"R")</f>
        <v>R</v>
      </c>
      <c r="Q260" s="8" t="str">
        <f>IFERROR(IF(SEARCH("IE",C260,1),_xlfn.IFNA(VLOOKUP(CONCATENATE(A260,"IE"),'ALL Conditions'!A:E,5,FALSE),"G")),"R")</f>
        <v>R</v>
      </c>
      <c r="R260" s="8" t="str">
        <f>IFERROR(IF(SEARCH("IT",C260,1),_xlfn.IFNA(VLOOKUP(CONCATENATE(A260,"IT"),'ALL Conditions'!A:E,5,FALSE),"G")),"R")</f>
        <v>R</v>
      </c>
      <c r="S260" s="8" t="str">
        <f>IFERROR(IF(SEARCH("LV",C260,1),_xlfn.IFNA(VLOOKUP(CONCATENATE(A260,"LV"),'ALL Conditions'!A:E,5,FALSE),"G")),"R")</f>
        <v>R</v>
      </c>
      <c r="T260" s="8" t="str">
        <f>IFERROR(IF(SEARCH("LT",C260,1),_xlfn.IFNA(VLOOKUP(CONCATENATE(A260,"LT"),'ALL Conditions'!A:E,5,FALSE),"G")),"R")</f>
        <v>R</v>
      </c>
      <c r="U260" s="8" t="str">
        <f>IFERROR(IF(SEARCH("LU",C260,1),_xlfn.IFNA(VLOOKUP(CONCATENATE(A260,"LU"),'ALL Conditions'!A:E,5,FALSE),"G")),"R")</f>
        <v>R</v>
      </c>
      <c r="V260" s="8" t="str">
        <f>IFERROR(IF(SEARCH("MT",C260,1),_xlfn.IFNA(VLOOKUP(CONCATENATE(A260,"MT"),'ALL Conditions'!A:E,5,FALSE),"G")),"R")</f>
        <v>R</v>
      </c>
      <c r="W260" s="8" t="str">
        <f>IFERROR(IF(SEARCH("NL",C260,1),_xlfn.IFNA(VLOOKUP(CONCATENATE(A260,"NL"),'ALL Conditions'!A:E,5,FALSE),"G")),"R")</f>
        <v>R</v>
      </c>
      <c r="X260" s="8" t="str">
        <f>IFERROR(IF(SEARCH("PL",C260,1),_xlfn.IFNA(VLOOKUP(CONCATENATE(A260,"PL"),'ALL Conditions'!A:E,5,FALSE),"G")),"R")</f>
        <v>R</v>
      </c>
      <c r="Y260" s="8" t="str">
        <f>IFERROR(IF(SEARCH("PT",C260,1),_xlfn.IFNA(VLOOKUP(CONCATENATE(A260,"PT"),'ALL Conditions'!A:E,5,FALSE),"G")),"R")</f>
        <v>R</v>
      </c>
      <c r="Z260" s="8" t="str">
        <f>IFERROR(IF(SEARCH("RO",C260,1),_xlfn.IFNA(VLOOKUP(CONCATENATE(A260,"RO"),'ALL Conditions'!A:E,5,FALSE),"G")),"R")</f>
        <v>R</v>
      </c>
      <c r="AA260" s="8" t="str">
        <f>IFERROR(IF(SEARCH("SK",C260,1),_xlfn.IFNA(VLOOKUP(CONCATENATE(A260,"SK"),'ALL Conditions'!A:E,5,FALSE),"G")),"R")</f>
        <v>R</v>
      </c>
      <c r="AB260" s="8" t="str">
        <f>IFERROR(IF(SEARCH("SI",C260,1),_xlfn.IFNA(VLOOKUP(CONCATENATE(A260,"SI"),'ALL Conditions'!A:E,5,FALSE),"G")),"R")</f>
        <v>R</v>
      </c>
      <c r="AC260" s="8" t="str">
        <f>IFERROR(IF(SEARCH("ES",C260,1),_xlfn.IFNA(VLOOKUP(CONCATENATE(A260,"ES"),'ALL Conditions'!A:E,5,FALSE),"G")),"R")</f>
        <v>R</v>
      </c>
      <c r="AD260" s="8" t="str">
        <f>IFERROR(IF(SEARCH("SE",C260,1),_xlfn.IFNA(VLOOKUP(CONCATENATE(A260,"SE"),'ALL Conditions'!A:E,5,FALSE),"G")),"R")</f>
        <v>R</v>
      </c>
    </row>
    <row r="261" spans="1:30">
      <c r="A261" t="s">
        <v>594</v>
      </c>
      <c r="B261" t="s">
        <v>593</v>
      </c>
      <c r="C261" t="s">
        <v>39</v>
      </c>
      <c r="D261" s="9" t="str">
        <f>VLOOKUP(LEN(A261),'Restriction length-level'!A:B,2,FALSE)</f>
        <v>Commodity Code</v>
      </c>
      <c r="E261" s="8" t="str">
        <f>IFERROR(IF(SEARCH("AT",C261,1),_xlfn.IFNA(VLOOKUP(CONCATENATE(A261,"AT"),'ALL Conditions'!A:E,5,FALSE),"G")),"R")</f>
        <v>G</v>
      </c>
      <c r="F261" s="8" t="str">
        <f>IFERROR(IF(SEARCH("BE",C261,1),_xlfn.IFNA(VLOOKUP(CONCATENATE(A261,"BE"),'ALL Conditions'!A:E,5,FALSE),"G")),"R")</f>
        <v>G</v>
      </c>
      <c r="G261" s="8" t="str">
        <f>IFERROR(IF(SEARCH("BG",C261,1),_xlfn.IFNA(VLOOKUP(CONCATENATE(A261,"BG"),'ALL Conditions'!A:E,5,FALSE),"G")),"R")</f>
        <v>G</v>
      </c>
      <c r="H261" s="8" t="str">
        <f>IFERROR(IF(SEARCH("HR",C261,1),_xlfn.IFNA(VLOOKUP(CONCATENATE(A261,"HR"),'ALL Conditions'!A:E,5,FALSE),"G")),"R")</f>
        <v>G</v>
      </c>
      <c r="I261" s="8" t="str">
        <f>IFERROR(IF(SEARCH("CZ",C261,1),_xlfn.IFNA(VLOOKUP(CONCATENATE(A261,"CZ"),'ALL Conditions'!A:E,5,FALSE),"G")),"R")</f>
        <v>G</v>
      </c>
      <c r="J261" s="8" t="str">
        <f>IFERROR(IF(SEARCH("DK",C261,1),_xlfn.IFNA(VLOOKUP(CONCATENATE(A261,"DK"),'ALL Conditions'!A:E,5,FALSE),"G")),"R")</f>
        <v>G</v>
      </c>
      <c r="K261" s="8" t="str">
        <f>IFERROR(IF(SEARCH("EE",C261,1),_xlfn.IFNA(VLOOKUP(CONCATENATE(A261,"EE"),'ALL Conditions'!A:E,5,FALSE),"G")),"R")</f>
        <v>G</v>
      </c>
      <c r="L261" s="8" t="str">
        <f>IFERROR(IF(SEARCH("FI",C261,1),_xlfn.IFNA(VLOOKUP(CONCATENATE(A261,"FI"),'ALL Conditions'!A:E,5,FALSE),"G")),"R")</f>
        <v>G</v>
      </c>
      <c r="M261" s="8" t="str">
        <f>IFERROR(IF(SEARCH("FR",C261,1),_xlfn.IFNA(VLOOKUP(CONCATENATE(A261,"FR"),'ALL Conditions'!A:E,5,FALSE),"G")),"R")</f>
        <v>G</v>
      </c>
      <c r="N261" s="8" t="str">
        <f>IFERROR(IF(SEARCH("DE",C261,1),_xlfn.IFNA(VLOOKUP(CONCATENATE(A261,"DE"),'ALL Conditions'!A:E,5,FALSE),"G")),"R")</f>
        <v>G</v>
      </c>
      <c r="O261" s="8" t="str">
        <f>IFERROR(IF(SEARCH("GR",C261,1),_xlfn.IFNA(VLOOKUP(CONCATENATE(A261,"GR"),'ALL Conditions'!A:E,5,FALSE),"G")),"R")</f>
        <v>G</v>
      </c>
      <c r="P261" s="8" t="str">
        <f>IFERROR(IF(SEARCH("HU",C261,1),_xlfn.IFNA(VLOOKUP(CONCATENATE(A261,"HU"),'ALL Conditions'!A:E,5,FALSE),"G")),"R")</f>
        <v>G</v>
      </c>
      <c r="Q261" s="8" t="str">
        <f>IFERROR(IF(SEARCH("IE",C261,1),_xlfn.IFNA(VLOOKUP(CONCATENATE(A261,"IE"),'ALL Conditions'!A:E,5,FALSE),"G")),"R")</f>
        <v>G</v>
      </c>
      <c r="R261" s="8" t="str">
        <f>IFERROR(IF(SEARCH("IT",C261,1),_xlfn.IFNA(VLOOKUP(CONCATENATE(A261,"IT"),'ALL Conditions'!A:E,5,FALSE),"G")),"R")</f>
        <v>G</v>
      </c>
      <c r="S261" s="8" t="str">
        <f>IFERROR(IF(SEARCH("LV",C261,1),_xlfn.IFNA(VLOOKUP(CONCATENATE(A261,"LV"),'ALL Conditions'!A:E,5,FALSE),"G")),"R")</f>
        <v>G</v>
      </c>
      <c r="T261" s="8" t="str">
        <f>IFERROR(IF(SEARCH("LT",C261,1),_xlfn.IFNA(VLOOKUP(CONCATENATE(A261,"LT"),'ALL Conditions'!A:E,5,FALSE),"G")),"R")</f>
        <v>G</v>
      </c>
      <c r="U261" s="8" t="str">
        <f>IFERROR(IF(SEARCH("LU",C261,1),_xlfn.IFNA(VLOOKUP(CONCATENATE(A261,"LU"),'ALL Conditions'!A:E,5,FALSE),"G")),"R")</f>
        <v>G</v>
      </c>
      <c r="V261" s="8" t="str">
        <f>IFERROR(IF(SEARCH("MT",C261,1),_xlfn.IFNA(VLOOKUP(CONCATENATE(A261,"MT"),'ALL Conditions'!A:E,5,FALSE),"G")),"R")</f>
        <v>G</v>
      </c>
      <c r="W261" s="8" t="str">
        <f>IFERROR(IF(SEARCH("NL",C261,1),_xlfn.IFNA(VLOOKUP(CONCATENATE(A261,"NL"),'ALL Conditions'!A:E,5,FALSE),"G")),"R")</f>
        <v>G</v>
      </c>
      <c r="X261" s="8" t="str">
        <f>IFERROR(IF(SEARCH("PL",C261,1),_xlfn.IFNA(VLOOKUP(CONCATENATE(A261,"PL"),'ALL Conditions'!A:E,5,FALSE),"G")),"R")</f>
        <v>G</v>
      </c>
      <c r="Y261" s="8" t="str">
        <f>IFERROR(IF(SEARCH("PT",C261,1),_xlfn.IFNA(VLOOKUP(CONCATENATE(A261,"PT"),'ALL Conditions'!A:E,5,FALSE),"G")),"R")</f>
        <v>G</v>
      </c>
      <c r="Z261" s="8" t="str">
        <f>IFERROR(IF(SEARCH("RO",C261,1),_xlfn.IFNA(VLOOKUP(CONCATENATE(A261,"RO"),'ALL Conditions'!A:E,5,FALSE),"G")),"R")</f>
        <v>G</v>
      </c>
      <c r="AA261" s="8" t="str">
        <f>IFERROR(IF(SEARCH("SK",C261,1),_xlfn.IFNA(VLOOKUP(CONCATENATE(A261,"SK"),'ALL Conditions'!A:E,5,FALSE),"G")),"R")</f>
        <v>G</v>
      </c>
      <c r="AB261" s="8" t="str">
        <f>IFERROR(IF(SEARCH("SI",C261,1),_xlfn.IFNA(VLOOKUP(CONCATENATE(A261,"SI"),'ALL Conditions'!A:E,5,FALSE),"G")),"R")</f>
        <v>G</v>
      </c>
      <c r="AC261" s="8" t="str">
        <f>IFERROR(IF(SEARCH("ES",C261,1),_xlfn.IFNA(VLOOKUP(CONCATENATE(A261,"ES"),'ALL Conditions'!A:E,5,FALSE),"G")),"R")</f>
        <v>G</v>
      </c>
      <c r="AD261" s="8" t="str">
        <f>IFERROR(IF(SEARCH("SE",C261,1),_xlfn.IFNA(VLOOKUP(CONCATENATE(A261,"SE"),'ALL Conditions'!A:E,5,FALSE),"G")),"R")</f>
        <v>G</v>
      </c>
    </row>
    <row r="262" spans="1:30">
      <c r="A262" t="s">
        <v>595</v>
      </c>
      <c r="B262" t="s">
        <v>596</v>
      </c>
      <c r="D262" s="9" t="str">
        <f>VLOOKUP(LEN(A262),'Restriction length-level'!A:B,2,FALSE)</f>
        <v>Heading</v>
      </c>
      <c r="E262" s="8" t="str">
        <f>IFERROR(IF(SEARCH("AT",C262,1),_xlfn.IFNA(VLOOKUP(CONCATENATE(A262,"AT"),'ALL Conditions'!A:E,5,FALSE),"G")),"R")</f>
        <v>R</v>
      </c>
      <c r="F262" s="8" t="str">
        <f>IFERROR(IF(SEARCH("BE",C262,1),_xlfn.IFNA(VLOOKUP(CONCATENATE(A262,"BE"),'ALL Conditions'!A:E,5,FALSE),"G")),"R")</f>
        <v>R</v>
      </c>
      <c r="G262" s="8" t="str">
        <f>IFERROR(IF(SEARCH("BG",C262,1),_xlfn.IFNA(VLOOKUP(CONCATENATE(A262,"BG"),'ALL Conditions'!A:E,5,FALSE),"G")),"R")</f>
        <v>R</v>
      </c>
      <c r="H262" s="8" t="str">
        <f>IFERROR(IF(SEARCH("HR",C262,1),_xlfn.IFNA(VLOOKUP(CONCATENATE(A262,"HR"),'ALL Conditions'!A:E,5,FALSE),"G")),"R")</f>
        <v>R</v>
      </c>
      <c r="I262" s="8" t="str">
        <f>IFERROR(IF(SEARCH("CZ",C262,1),_xlfn.IFNA(VLOOKUP(CONCATENATE(A262,"CZ"),'ALL Conditions'!A:E,5,FALSE),"G")),"R")</f>
        <v>R</v>
      </c>
      <c r="J262" s="8" t="str">
        <f>IFERROR(IF(SEARCH("DK",C262,1),_xlfn.IFNA(VLOOKUP(CONCATENATE(A262,"DK"),'ALL Conditions'!A:E,5,FALSE),"G")),"R")</f>
        <v>R</v>
      </c>
      <c r="K262" s="8" t="str">
        <f>IFERROR(IF(SEARCH("EE",C262,1),_xlfn.IFNA(VLOOKUP(CONCATENATE(A262,"EE"),'ALL Conditions'!A:E,5,FALSE),"G")),"R")</f>
        <v>R</v>
      </c>
      <c r="L262" s="8" t="str">
        <f>IFERROR(IF(SEARCH("FI",C262,1),_xlfn.IFNA(VLOOKUP(CONCATENATE(A262,"FI"),'ALL Conditions'!A:E,5,FALSE),"G")),"R")</f>
        <v>R</v>
      </c>
      <c r="M262" s="8" t="str">
        <f>IFERROR(IF(SEARCH("FR",C262,1),_xlfn.IFNA(VLOOKUP(CONCATENATE(A262,"FR"),'ALL Conditions'!A:E,5,FALSE),"G")),"R")</f>
        <v>R</v>
      </c>
      <c r="N262" s="8" t="str">
        <f>IFERROR(IF(SEARCH("DE",C262,1),_xlfn.IFNA(VLOOKUP(CONCATENATE(A262,"DE"),'ALL Conditions'!A:E,5,FALSE),"G")),"R")</f>
        <v>R</v>
      </c>
      <c r="O262" s="8" t="str">
        <f>IFERROR(IF(SEARCH("GR",C262,1),_xlfn.IFNA(VLOOKUP(CONCATENATE(A262,"GR"),'ALL Conditions'!A:E,5,FALSE),"G")),"R")</f>
        <v>R</v>
      </c>
      <c r="P262" s="8" t="str">
        <f>IFERROR(IF(SEARCH("HU",C262,1),_xlfn.IFNA(VLOOKUP(CONCATENATE(A262,"HU"),'ALL Conditions'!A:E,5,FALSE),"G")),"R")</f>
        <v>R</v>
      </c>
      <c r="Q262" s="8" t="str">
        <f>IFERROR(IF(SEARCH("IE",C262,1),_xlfn.IFNA(VLOOKUP(CONCATENATE(A262,"IE"),'ALL Conditions'!A:E,5,FALSE),"G")),"R")</f>
        <v>R</v>
      </c>
      <c r="R262" s="8" t="str">
        <f>IFERROR(IF(SEARCH("IT",C262,1),_xlfn.IFNA(VLOOKUP(CONCATENATE(A262,"IT"),'ALL Conditions'!A:E,5,FALSE),"G")),"R")</f>
        <v>R</v>
      </c>
      <c r="S262" s="8" t="str">
        <f>IFERROR(IF(SEARCH("LV",C262,1),_xlfn.IFNA(VLOOKUP(CONCATENATE(A262,"LV"),'ALL Conditions'!A:E,5,FALSE),"G")),"R")</f>
        <v>R</v>
      </c>
      <c r="T262" s="8" t="str">
        <f>IFERROR(IF(SEARCH("LT",C262,1),_xlfn.IFNA(VLOOKUP(CONCATENATE(A262,"LT"),'ALL Conditions'!A:E,5,FALSE),"G")),"R")</f>
        <v>R</v>
      </c>
      <c r="U262" s="8" t="str">
        <f>IFERROR(IF(SEARCH("LU",C262,1),_xlfn.IFNA(VLOOKUP(CONCATENATE(A262,"LU"),'ALL Conditions'!A:E,5,FALSE),"G")),"R")</f>
        <v>R</v>
      </c>
      <c r="V262" s="8" t="str">
        <f>IFERROR(IF(SEARCH("MT",C262,1),_xlfn.IFNA(VLOOKUP(CONCATENATE(A262,"MT"),'ALL Conditions'!A:E,5,FALSE),"G")),"R")</f>
        <v>R</v>
      </c>
      <c r="W262" s="8" t="str">
        <f>IFERROR(IF(SEARCH("NL",C262,1),_xlfn.IFNA(VLOOKUP(CONCATENATE(A262,"NL"),'ALL Conditions'!A:E,5,FALSE),"G")),"R")</f>
        <v>R</v>
      </c>
      <c r="X262" s="8" t="str">
        <f>IFERROR(IF(SEARCH("PL",C262,1),_xlfn.IFNA(VLOOKUP(CONCATENATE(A262,"PL"),'ALL Conditions'!A:E,5,FALSE),"G")),"R")</f>
        <v>R</v>
      </c>
      <c r="Y262" s="8" t="str">
        <f>IFERROR(IF(SEARCH("PT",C262,1),_xlfn.IFNA(VLOOKUP(CONCATENATE(A262,"PT"),'ALL Conditions'!A:E,5,FALSE),"G")),"R")</f>
        <v>R</v>
      </c>
      <c r="Z262" s="8" t="str">
        <f>IFERROR(IF(SEARCH("RO",C262,1),_xlfn.IFNA(VLOOKUP(CONCATENATE(A262,"RO"),'ALL Conditions'!A:E,5,FALSE),"G")),"R")</f>
        <v>R</v>
      </c>
      <c r="AA262" s="8" t="str">
        <f>IFERROR(IF(SEARCH("SK",C262,1),_xlfn.IFNA(VLOOKUP(CONCATENATE(A262,"SK"),'ALL Conditions'!A:E,5,FALSE),"G")),"R")</f>
        <v>R</v>
      </c>
      <c r="AB262" s="8" t="str">
        <f>IFERROR(IF(SEARCH("SI",C262,1),_xlfn.IFNA(VLOOKUP(CONCATENATE(A262,"SI"),'ALL Conditions'!A:E,5,FALSE),"G")),"R")</f>
        <v>R</v>
      </c>
      <c r="AC262" s="8" t="str">
        <f>IFERROR(IF(SEARCH("ES",C262,1),_xlfn.IFNA(VLOOKUP(CONCATENATE(A262,"ES"),'ALL Conditions'!A:E,5,FALSE),"G")),"R")</f>
        <v>R</v>
      </c>
      <c r="AD262" s="8" t="str">
        <f>IFERROR(IF(SEARCH("SE",C262,1),_xlfn.IFNA(VLOOKUP(CONCATENATE(A262,"SE"),'ALL Conditions'!A:E,5,FALSE),"G")),"R")</f>
        <v>R</v>
      </c>
    </row>
    <row r="263" spans="1:30">
      <c r="A263" t="s">
        <v>597</v>
      </c>
      <c r="B263" t="s">
        <v>598</v>
      </c>
      <c r="D263" s="9" t="str">
        <f>VLOOKUP(LEN(A263),'Restriction length-level'!A:B,2,FALSE)</f>
        <v>Heading</v>
      </c>
      <c r="E263" s="8" t="str">
        <f>IFERROR(IF(SEARCH("AT",C263,1),_xlfn.IFNA(VLOOKUP(CONCATENATE(A263,"AT"),'ALL Conditions'!A:E,5,FALSE),"G")),"R")</f>
        <v>R</v>
      </c>
      <c r="F263" s="8" t="str">
        <f>IFERROR(IF(SEARCH("BE",C263,1),_xlfn.IFNA(VLOOKUP(CONCATENATE(A263,"BE"),'ALL Conditions'!A:E,5,FALSE),"G")),"R")</f>
        <v>R</v>
      </c>
      <c r="G263" s="8" t="str">
        <f>IFERROR(IF(SEARCH("BG",C263,1),_xlfn.IFNA(VLOOKUP(CONCATENATE(A263,"BG"),'ALL Conditions'!A:E,5,FALSE),"G")),"R")</f>
        <v>R</v>
      </c>
      <c r="H263" s="8" t="str">
        <f>IFERROR(IF(SEARCH("HR",C263,1),_xlfn.IFNA(VLOOKUP(CONCATENATE(A263,"HR"),'ALL Conditions'!A:E,5,FALSE),"G")),"R")</f>
        <v>R</v>
      </c>
      <c r="I263" s="8" t="str">
        <f>IFERROR(IF(SEARCH("CZ",C263,1),_xlfn.IFNA(VLOOKUP(CONCATENATE(A263,"CZ"),'ALL Conditions'!A:E,5,FALSE),"G")),"R")</f>
        <v>R</v>
      </c>
      <c r="J263" s="8" t="str">
        <f>IFERROR(IF(SEARCH("DK",C263,1),_xlfn.IFNA(VLOOKUP(CONCATENATE(A263,"DK"),'ALL Conditions'!A:E,5,FALSE),"G")),"R")</f>
        <v>R</v>
      </c>
      <c r="K263" s="8" t="str">
        <f>IFERROR(IF(SEARCH("EE",C263,1),_xlfn.IFNA(VLOOKUP(CONCATENATE(A263,"EE"),'ALL Conditions'!A:E,5,FALSE),"G")),"R")</f>
        <v>R</v>
      </c>
      <c r="L263" s="8" t="str">
        <f>IFERROR(IF(SEARCH("FI",C263,1),_xlfn.IFNA(VLOOKUP(CONCATENATE(A263,"FI"),'ALL Conditions'!A:E,5,FALSE),"G")),"R")</f>
        <v>R</v>
      </c>
      <c r="M263" s="8" t="str">
        <f>IFERROR(IF(SEARCH("FR",C263,1),_xlfn.IFNA(VLOOKUP(CONCATENATE(A263,"FR"),'ALL Conditions'!A:E,5,FALSE),"G")),"R")</f>
        <v>R</v>
      </c>
      <c r="N263" s="8" t="str">
        <f>IFERROR(IF(SEARCH("DE",C263,1),_xlfn.IFNA(VLOOKUP(CONCATENATE(A263,"DE"),'ALL Conditions'!A:E,5,FALSE),"G")),"R")</f>
        <v>R</v>
      </c>
      <c r="O263" s="8" t="str">
        <f>IFERROR(IF(SEARCH("GR",C263,1),_xlfn.IFNA(VLOOKUP(CONCATENATE(A263,"GR"),'ALL Conditions'!A:E,5,FALSE),"G")),"R")</f>
        <v>R</v>
      </c>
      <c r="P263" s="8" t="str">
        <f>IFERROR(IF(SEARCH("HU",C263,1),_xlfn.IFNA(VLOOKUP(CONCATENATE(A263,"HU"),'ALL Conditions'!A:E,5,FALSE),"G")),"R")</f>
        <v>R</v>
      </c>
      <c r="Q263" s="8" t="str">
        <f>IFERROR(IF(SEARCH("IE",C263,1),_xlfn.IFNA(VLOOKUP(CONCATENATE(A263,"IE"),'ALL Conditions'!A:E,5,FALSE),"G")),"R")</f>
        <v>R</v>
      </c>
      <c r="R263" s="8" t="str">
        <f>IFERROR(IF(SEARCH("IT",C263,1),_xlfn.IFNA(VLOOKUP(CONCATENATE(A263,"IT"),'ALL Conditions'!A:E,5,FALSE),"G")),"R")</f>
        <v>R</v>
      </c>
      <c r="S263" s="8" t="str">
        <f>IFERROR(IF(SEARCH("LV",C263,1),_xlfn.IFNA(VLOOKUP(CONCATENATE(A263,"LV"),'ALL Conditions'!A:E,5,FALSE),"G")),"R")</f>
        <v>R</v>
      </c>
      <c r="T263" s="8" t="str">
        <f>IFERROR(IF(SEARCH("LT",C263,1),_xlfn.IFNA(VLOOKUP(CONCATENATE(A263,"LT"),'ALL Conditions'!A:E,5,FALSE),"G")),"R")</f>
        <v>R</v>
      </c>
      <c r="U263" s="8" t="str">
        <f>IFERROR(IF(SEARCH("LU",C263,1),_xlfn.IFNA(VLOOKUP(CONCATENATE(A263,"LU"),'ALL Conditions'!A:E,5,FALSE),"G")),"R")</f>
        <v>R</v>
      </c>
      <c r="V263" s="8" t="str">
        <f>IFERROR(IF(SEARCH("MT",C263,1),_xlfn.IFNA(VLOOKUP(CONCATENATE(A263,"MT"),'ALL Conditions'!A:E,5,FALSE),"G")),"R")</f>
        <v>R</v>
      </c>
      <c r="W263" s="8" t="str">
        <f>IFERROR(IF(SEARCH("NL",C263,1),_xlfn.IFNA(VLOOKUP(CONCATENATE(A263,"NL"),'ALL Conditions'!A:E,5,FALSE),"G")),"R")</f>
        <v>R</v>
      </c>
      <c r="X263" s="8" t="str">
        <f>IFERROR(IF(SEARCH("PL",C263,1),_xlfn.IFNA(VLOOKUP(CONCATENATE(A263,"PL"),'ALL Conditions'!A:E,5,FALSE),"G")),"R")</f>
        <v>R</v>
      </c>
      <c r="Y263" s="8" t="str">
        <f>IFERROR(IF(SEARCH("PT",C263,1),_xlfn.IFNA(VLOOKUP(CONCATENATE(A263,"PT"),'ALL Conditions'!A:E,5,FALSE),"G")),"R")</f>
        <v>R</v>
      </c>
      <c r="Z263" s="8" t="str">
        <f>IFERROR(IF(SEARCH("RO",C263,1),_xlfn.IFNA(VLOOKUP(CONCATENATE(A263,"RO"),'ALL Conditions'!A:E,5,FALSE),"G")),"R")</f>
        <v>R</v>
      </c>
      <c r="AA263" s="8" t="str">
        <f>IFERROR(IF(SEARCH("SK",C263,1),_xlfn.IFNA(VLOOKUP(CONCATENATE(A263,"SK"),'ALL Conditions'!A:E,5,FALSE),"G")),"R")</f>
        <v>R</v>
      </c>
      <c r="AB263" s="8" t="str">
        <f>IFERROR(IF(SEARCH("SI",C263,1),_xlfn.IFNA(VLOOKUP(CONCATENATE(A263,"SI"),'ALL Conditions'!A:E,5,FALSE),"G")),"R")</f>
        <v>R</v>
      </c>
      <c r="AC263" s="8" t="str">
        <f>IFERROR(IF(SEARCH("ES",C263,1),_xlfn.IFNA(VLOOKUP(CONCATENATE(A263,"ES"),'ALL Conditions'!A:E,5,FALSE),"G")),"R")</f>
        <v>R</v>
      </c>
      <c r="AD263" s="8" t="str">
        <f>IFERROR(IF(SEARCH("SE",C263,1),_xlfn.IFNA(VLOOKUP(CONCATENATE(A263,"SE"),'ALL Conditions'!A:E,5,FALSE),"G")),"R")</f>
        <v>R</v>
      </c>
    </row>
    <row r="264" spans="1:30">
      <c r="A264" t="s">
        <v>599</v>
      </c>
      <c r="B264" t="s">
        <v>600</v>
      </c>
      <c r="D264" s="9" t="str">
        <f>VLOOKUP(LEN(A264),'Restriction length-level'!A:B,2,FALSE)</f>
        <v>Heading</v>
      </c>
      <c r="E264" s="8" t="str">
        <f>IFERROR(IF(SEARCH("AT",C264,1),_xlfn.IFNA(VLOOKUP(CONCATENATE(A264,"AT"),'ALL Conditions'!A:E,5,FALSE),"G")),"R")</f>
        <v>R</v>
      </c>
      <c r="F264" s="8" t="str">
        <f>IFERROR(IF(SEARCH("BE",C264,1),_xlfn.IFNA(VLOOKUP(CONCATENATE(A264,"BE"),'ALL Conditions'!A:E,5,FALSE),"G")),"R")</f>
        <v>R</v>
      </c>
      <c r="G264" s="8" t="str">
        <f>IFERROR(IF(SEARCH("BG",C264,1),_xlfn.IFNA(VLOOKUP(CONCATENATE(A264,"BG"),'ALL Conditions'!A:E,5,FALSE),"G")),"R")</f>
        <v>R</v>
      </c>
      <c r="H264" s="8" t="str">
        <f>IFERROR(IF(SEARCH("HR",C264,1),_xlfn.IFNA(VLOOKUP(CONCATENATE(A264,"HR"),'ALL Conditions'!A:E,5,FALSE),"G")),"R")</f>
        <v>R</v>
      </c>
      <c r="I264" s="8" t="str">
        <f>IFERROR(IF(SEARCH("CZ",C264,1),_xlfn.IFNA(VLOOKUP(CONCATENATE(A264,"CZ"),'ALL Conditions'!A:E,5,FALSE),"G")),"R")</f>
        <v>R</v>
      </c>
      <c r="J264" s="8" t="str">
        <f>IFERROR(IF(SEARCH("DK",C264,1),_xlfn.IFNA(VLOOKUP(CONCATENATE(A264,"DK"),'ALL Conditions'!A:E,5,FALSE),"G")),"R")</f>
        <v>R</v>
      </c>
      <c r="K264" s="8" t="str">
        <f>IFERROR(IF(SEARCH("EE",C264,1),_xlfn.IFNA(VLOOKUP(CONCATENATE(A264,"EE"),'ALL Conditions'!A:E,5,FALSE),"G")),"R")</f>
        <v>R</v>
      </c>
      <c r="L264" s="8" t="str">
        <f>IFERROR(IF(SEARCH("FI",C264,1),_xlfn.IFNA(VLOOKUP(CONCATENATE(A264,"FI"),'ALL Conditions'!A:E,5,FALSE),"G")),"R")</f>
        <v>R</v>
      </c>
      <c r="M264" s="8" t="str">
        <f>IFERROR(IF(SEARCH("FR",C264,1),_xlfn.IFNA(VLOOKUP(CONCATENATE(A264,"FR"),'ALL Conditions'!A:E,5,FALSE),"G")),"R")</f>
        <v>R</v>
      </c>
      <c r="N264" s="8" t="str">
        <f>IFERROR(IF(SEARCH("DE",C264,1),_xlfn.IFNA(VLOOKUP(CONCATENATE(A264,"DE"),'ALL Conditions'!A:E,5,FALSE),"G")),"R")</f>
        <v>R</v>
      </c>
      <c r="O264" s="8" t="str">
        <f>IFERROR(IF(SEARCH("GR",C264,1),_xlfn.IFNA(VLOOKUP(CONCATENATE(A264,"GR"),'ALL Conditions'!A:E,5,FALSE),"G")),"R")</f>
        <v>R</v>
      </c>
      <c r="P264" s="8" t="str">
        <f>IFERROR(IF(SEARCH("HU",C264,1),_xlfn.IFNA(VLOOKUP(CONCATENATE(A264,"HU"),'ALL Conditions'!A:E,5,FALSE),"G")),"R")</f>
        <v>R</v>
      </c>
      <c r="Q264" s="8" t="str">
        <f>IFERROR(IF(SEARCH("IE",C264,1),_xlfn.IFNA(VLOOKUP(CONCATENATE(A264,"IE"),'ALL Conditions'!A:E,5,FALSE),"G")),"R")</f>
        <v>R</v>
      </c>
      <c r="R264" s="8" t="str">
        <f>IFERROR(IF(SEARCH("IT",C264,1),_xlfn.IFNA(VLOOKUP(CONCATENATE(A264,"IT"),'ALL Conditions'!A:E,5,FALSE),"G")),"R")</f>
        <v>R</v>
      </c>
      <c r="S264" s="8" t="str">
        <f>IFERROR(IF(SEARCH("LV",C264,1),_xlfn.IFNA(VLOOKUP(CONCATENATE(A264,"LV"),'ALL Conditions'!A:E,5,FALSE),"G")),"R")</f>
        <v>R</v>
      </c>
      <c r="T264" s="8" t="str">
        <f>IFERROR(IF(SEARCH("LT",C264,1),_xlfn.IFNA(VLOOKUP(CONCATENATE(A264,"LT"),'ALL Conditions'!A:E,5,FALSE),"G")),"R")</f>
        <v>R</v>
      </c>
      <c r="U264" s="8" t="str">
        <f>IFERROR(IF(SEARCH("LU",C264,1),_xlfn.IFNA(VLOOKUP(CONCATENATE(A264,"LU"),'ALL Conditions'!A:E,5,FALSE),"G")),"R")</f>
        <v>R</v>
      </c>
      <c r="V264" s="8" t="str">
        <f>IFERROR(IF(SEARCH("MT",C264,1),_xlfn.IFNA(VLOOKUP(CONCATENATE(A264,"MT"),'ALL Conditions'!A:E,5,FALSE),"G")),"R")</f>
        <v>R</v>
      </c>
      <c r="W264" s="8" t="str">
        <f>IFERROR(IF(SEARCH("NL",C264,1),_xlfn.IFNA(VLOOKUP(CONCATENATE(A264,"NL"),'ALL Conditions'!A:E,5,FALSE),"G")),"R")</f>
        <v>R</v>
      </c>
      <c r="X264" s="8" t="str">
        <f>IFERROR(IF(SEARCH("PL",C264,1),_xlfn.IFNA(VLOOKUP(CONCATENATE(A264,"PL"),'ALL Conditions'!A:E,5,FALSE),"G")),"R")</f>
        <v>R</v>
      </c>
      <c r="Y264" s="8" t="str">
        <f>IFERROR(IF(SEARCH("PT",C264,1),_xlfn.IFNA(VLOOKUP(CONCATENATE(A264,"PT"),'ALL Conditions'!A:E,5,FALSE),"G")),"R")</f>
        <v>R</v>
      </c>
      <c r="Z264" s="8" t="str">
        <f>IFERROR(IF(SEARCH("RO",C264,1),_xlfn.IFNA(VLOOKUP(CONCATENATE(A264,"RO"),'ALL Conditions'!A:E,5,FALSE),"G")),"R")</f>
        <v>R</v>
      </c>
      <c r="AA264" s="8" t="str">
        <f>IFERROR(IF(SEARCH("SK",C264,1),_xlfn.IFNA(VLOOKUP(CONCATENATE(A264,"SK"),'ALL Conditions'!A:E,5,FALSE),"G")),"R")</f>
        <v>R</v>
      </c>
      <c r="AB264" s="8" t="str">
        <f>IFERROR(IF(SEARCH("SI",C264,1),_xlfn.IFNA(VLOOKUP(CONCATENATE(A264,"SI"),'ALL Conditions'!A:E,5,FALSE),"G")),"R")</f>
        <v>R</v>
      </c>
      <c r="AC264" s="8" t="str">
        <f>IFERROR(IF(SEARCH("ES",C264,1),_xlfn.IFNA(VLOOKUP(CONCATENATE(A264,"ES"),'ALL Conditions'!A:E,5,FALSE),"G")),"R")</f>
        <v>R</v>
      </c>
      <c r="AD264" s="8" t="str">
        <f>IFERROR(IF(SEARCH("SE",C264,1),_xlfn.IFNA(VLOOKUP(CONCATENATE(A264,"SE"),'ALL Conditions'!A:E,5,FALSE),"G")),"R")</f>
        <v>R</v>
      </c>
    </row>
    <row r="265" spans="1:30">
      <c r="A265" t="s">
        <v>777</v>
      </c>
      <c r="B265" t="s">
        <v>778</v>
      </c>
      <c r="D265" s="9" t="str">
        <f>VLOOKUP(LEN(A265),'Restriction length-level'!A:B,2,FALSE)</f>
        <v>Chapter</v>
      </c>
      <c r="E265" s="8" t="str">
        <f>IFERROR(IF(SEARCH("AT",C265,1),_xlfn.IFNA(VLOOKUP(CONCATENATE(A265,"AT"),'ALL Conditions'!A:E,5,FALSE),"G")),"R")</f>
        <v>R</v>
      </c>
      <c r="F265" s="8" t="str">
        <f>IFERROR(IF(SEARCH("BE",C265,1),_xlfn.IFNA(VLOOKUP(CONCATENATE(A265,"BE"),'ALL Conditions'!A:E,5,FALSE),"G")),"R")</f>
        <v>R</v>
      </c>
      <c r="G265" s="8" t="str">
        <f>IFERROR(IF(SEARCH("BG",C265,1),_xlfn.IFNA(VLOOKUP(CONCATENATE(A265,"BG"),'ALL Conditions'!A:E,5,FALSE),"G")),"R")</f>
        <v>R</v>
      </c>
      <c r="H265" s="8" t="str">
        <f>IFERROR(IF(SEARCH("HR",C265,1),_xlfn.IFNA(VLOOKUP(CONCATENATE(A265,"HR"),'ALL Conditions'!A:E,5,FALSE),"G")),"R")</f>
        <v>R</v>
      </c>
      <c r="I265" s="8" t="str">
        <f>IFERROR(IF(SEARCH("CZ",C265,1),_xlfn.IFNA(VLOOKUP(CONCATENATE(A265,"CZ"),'ALL Conditions'!A:E,5,FALSE),"G")),"R")</f>
        <v>R</v>
      </c>
      <c r="J265" s="8" t="str">
        <f>IFERROR(IF(SEARCH("DK",C265,1),_xlfn.IFNA(VLOOKUP(CONCATENATE(A265,"DK"),'ALL Conditions'!A:E,5,FALSE),"G")),"R")</f>
        <v>R</v>
      </c>
      <c r="K265" s="8" t="str">
        <f>IFERROR(IF(SEARCH("EE",C265,1),_xlfn.IFNA(VLOOKUP(CONCATENATE(A265,"EE"),'ALL Conditions'!A:E,5,FALSE),"G")),"R")</f>
        <v>R</v>
      </c>
      <c r="L265" s="8" t="str">
        <f>IFERROR(IF(SEARCH("FI",C265,1),_xlfn.IFNA(VLOOKUP(CONCATENATE(A265,"FI"),'ALL Conditions'!A:E,5,FALSE),"G")),"R")</f>
        <v>R</v>
      </c>
      <c r="M265" s="8" t="str">
        <f>IFERROR(IF(SEARCH("FR",C265,1),_xlfn.IFNA(VLOOKUP(CONCATENATE(A265,"FR"),'ALL Conditions'!A:E,5,FALSE),"G")),"R")</f>
        <v>R</v>
      </c>
      <c r="N265" s="8" t="str">
        <f>IFERROR(IF(SEARCH("DE",C265,1),_xlfn.IFNA(VLOOKUP(CONCATENATE(A265,"DE"),'ALL Conditions'!A:E,5,FALSE),"G")),"R")</f>
        <v>R</v>
      </c>
      <c r="O265" s="8" t="str">
        <f>IFERROR(IF(SEARCH("GR",C265,1),_xlfn.IFNA(VLOOKUP(CONCATENATE(A265,"GR"),'ALL Conditions'!A:E,5,FALSE),"G")),"R")</f>
        <v>R</v>
      </c>
      <c r="P265" s="8" t="str">
        <f>IFERROR(IF(SEARCH("HU",C265,1),_xlfn.IFNA(VLOOKUP(CONCATENATE(A265,"HU"),'ALL Conditions'!A:E,5,FALSE),"G")),"R")</f>
        <v>R</v>
      </c>
      <c r="Q265" s="8" t="str">
        <f>IFERROR(IF(SEARCH("IE",C265,1),_xlfn.IFNA(VLOOKUP(CONCATENATE(A265,"IE"),'ALL Conditions'!A:E,5,FALSE),"G")),"R")</f>
        <v>R</v>
      </c>
      <c r="R265" s="8" t="str">
        <f>IFERROR(IF(SEARCH("IT",C265,1),_xlfn.IFNA(VLOOKUP(CONCATENATE(A265,"IT"),'ALL Conditions'!A:E,5,FALSE),"G")),"R")</f>
        <v>R</v>
      </c>
      <c r="S265" s="8" t="str">
        <f>IFERROR(IF(SEARCH("LV",C265,1),_xlfn.IFNA(VLOOKUP(CONCATENATE(A265,"LV"),'ALL Conditions'!A:E,5,FALSE),"G")),"R")</f>
        <v>R</v>
      </c>
      <c r="T265" s="8" t="str">
        <f>IFERROR(IF(SEARCH("LT",C265,1),_xlfn.IFNA(VLOOKUP(CONCATENATE(A265,"LT"),'ALL Conditions'!A:E,5,FALSE),"G")),"R")</f>
        <v>R</v>
      </c>
      <c r="U265" s="8" t="str">
        <f>IFERROR(IF(SEARCH("LU",C265,1),_xlfn.IFNA(VLOOKUP(CONCATENATE(A265,"LU"),'ALL Conditions'!A:E,5,FALSE),"G")),"R")</f>
        <v>R</v>
      </c>
      <c r="V265" s="8" t="str">
        <f>IFERROR(IF(SEARCH("MT",C265,1),_xlfn.IFNA(VLOOKUP(CONCATENATE(A265,"MT"),'ALL Conditions'!A:E,5,FALSE),"G")),"R")</f>
        <v>R</v>
      </c>
      <c r="W265" s="8" t="str">
        <f>IFERROR(IF(SEARCH("NL",C265,1),_xlfn.IFNA(VLOOKUP(CONCATENATE(A265,"NL"),'ALL Conditions'!A:E,5,FALSE),"G")),"R")</f>
        <v>R</v>
      </c>
      <c r="X265" s="8" t="str">
        <f>IFERROR(IF(SEARCH("PL",C265,1),_xlfn.IFNA(VLOOKUP(CONCATENATE(A265,"PL"),'ALL Conditions'!A:E,5,FALSE),"G")),"R")</f>
        <v>R</v>
      </c>
      <c r="Y265" s="8" t="str">
        <f>IFERROR(IF(SEARCH("PT",C265,1),_xlfn.IFNA(VLOOKUP(CONCATENATE(A265,"PT"),'ALL Conditions'!A:E,5,FALSE),"G")),"R")</f>
        <v>R</v>
      </c>
      <c r="Z265" s="8" t="str">
        <f>IFERROR(IF(SEARCH("RO",C265,1),_xlfn.IFNA(VLOOKUP(CONCATENATE(A265,"RO"),'ALL Conditions'!A:E,5,FALSE),"G")),"R")</f>
        <v>R</v>
      </c>
      <c r="AA265" s="8" t="str">
        <f>IFERROR(IF(SEARCH("SK",C265,1),_xlfn.IFNA(VLOOKUP(CONCATENATE(A265,"SK"),'ALL Conditions'!A:E,5,FALSE),"G")),"R")</f>
        <v>R</v>
      </c>
      <c r="AB265" s="8" t="str">
        <f>IFERROR(IF(SEARCH("SI",C265,1),_xlfn.IFNA(VLOOKUP(CONCATENATE(A265,"SI"),'ALL Conditions'!A:E,5,FALSE),"G")),"R")</f>
        <v>R</v>
      </c>
      <c r="AC265" s="8" t="str">
        <f>IFERROR(IF(SEARCH("ES",C265,1),_xlfn.IFNA(VLOOKUP(CONCATENATE(A265,"ES"),'ALL Conditions'!A:E,5,FALSE),"G")),"R")</f>
        <v>R</v>
      </c>
      <c r="AD265" s="8" t="str">
        <f>IFERROR(IF(SEARCH("SE",C265,1),_xlfn.IFNA(VLOOKUP(CONCATENATE(A265,"SE"),'ALL Conditions'!A:E,5,FALSE),"G")),"R")</f>
        <v>R</v>
      </c>
    </row>
    <row r="266" spans="1:30">
      <c r="A266" t="s">
        <v>779</v>
      </c>
      <c r="B266" t="s">
        <v>780</v>
      </c>
      <c r="C266" t="s">
        <v>765</v>
      </c>
      <c r="D266" s="9" t="str">
        <f>VLOOKUP(LEN(A266),'Restriction length-level'!A:B,2,FALSE)</f>
        <v>Commodity Code</v>
      </c>
      <c r="E266" s="8" t="str">
        <f>IFERROR(IF(SEARCH("AT",C266,1),_xlfn.IFNA(VLOOKUP(CONCATENATE(A266,"AT"),'ALL Conditions'!A:E,5,FALSE),"G")),"R")</f>
        <v>G</v>
      </c>
      <c r="F266" s="8" t="str">
        <f>IFERROR(IF(SEARCH("BE",C266,1),_xlfn.IFNA(VLOOKUP(CONCATENATE(A266,"BE"),'ALL Conditions'!A:E,5,FALSE),"G")),"R")</f>
        <v>G</v>
      </c>
      <c r="G266" s="8" t="str">
        <f>IFERROR(IF(SEARCH("BG",C266,1),_xlfn.IFNA(VLOOKUP(CONCATENATE(A266,"BG"),'ALL Conditions'!A:E,5,FALSE),"G")),"R")</f>
        <v>G</v>
      </c>
      <c r="H266" s="8" t="str">
        <f>IFERROR(IF(SEARCH("HR",C266,1),_xlfn.IFNA(VLOOKUP(CONCATENATE(A266,"HR"),'ALL Conditions'!A:E,5,FALSE),"G")),"R")</f>
        <v>G</v>
      </c>
      <c r="I266" s="8" t="str">
        <f>IFERROR(IF(SEARCH("CZ",C266,1),_xlfn.IFNA(VLOOKUP(CONCATENATE(A266,"CZ"),'ALL Conditions'!A:E,5,FALSE),"G")),"R")</f>
        <v>G</v>
      </c>
      <c r="J266" s="8" t="str">
        <f>IFERROR(IF(SEARCH("DK",C266,1),_xlfn.IFNA(VLOOKUP(CONCATENATE(A266,"DK"),'ALL Conditions'!A:E,5,FALSE),"G")),"R")</f>
        <v>G</v>
      </c>
      <c r="K266" s="8" t="str">
        <f>IFERROR(IF(SEARCH("EE",C266,1),_xlfn.IFNA(VLOOKUP(CONCATENATE(A266,"EE"),'ALL Conditions'!A:E,5,FALSE),"G")),"R")</f>
        <v>G</v>
      </c>
      <c r="L266" s="8" t="str">
        <f>IFERROR(IF(SEARCH("FI",C266,1),_xlfn.IFNA(VLOOKUP(CONCATENATE(A266,"FI"),'ALL Conditions'!A:E,5,FALSE),"G")),"R")</f>
        <v>G</v>
      </c>
      <c r="M266" s="8" t="str">
        <f>IFERROR(IF(SEARCH("FR",C266,1),_xlfn.IFNA(VLOOKUP(CONCATENATE(A266,"FR"),'ALL Conditions'!A:E,5,FALSE),"G")),"R")</f>
        <v>G</v>
      </c>
      <c r="N266" s="8" t="str">
        <f>IFERROR(IF(SEARCH("DE",C266,1),_xlfn.IFNA(VLOOKUP(CONCATENATE(A266,"DE"),'ALL Conditions'!A:E,5,FALSE),"G")),"R")</f>
        <v>G</v>
      </c>
      <c r="O266" s="8" t="str">
        <f>IFERROR(IF(SEARCH("GR",C266,1),_xlfn.IFNA(VLOOKUP(CONCATENATE(A266,"GR"),'ALL Conditions'!A:E,5,FALSE),"G")),"R")</f>
        <v>G</v>
      </c>
      <c r="P266" s="8" t="str">
        <f>IFERROR(IF(SEARCH("HU",C266,1),_xlfn.IFNA(VLOOKUP(CONCATENATE(A266,"HU"),'ALL Conditions'!A:E,5,FALSE),"G")),"R")</f>
        <v>G</v>
      </c>
      <c r="Q266" s="8" t="str">
        <f>IFERROR(IF(SEARCH("IE",C266,1),_xlfn.IFNA(VLOOKUP(CONCATENATE(A266,"IE"),'ALL Conditions'!A:E,5,FALSE),"G")),"R")</f>
        <v>G</v>
      </c>
      <c r="R266" s="8" t="str">
        <f>IFERROR(IF(SEARCH("IT",C266,1),_xlfn.IFNA(VLOOKUP(CONCATENATE(A266,"IT"),'ALL Conditions'!A:E,5,FALSE),"G")),"R")</f>
        <v>G</v>
      </c>
      <c r="S266" s="8" t="str">
        <f>IFERROR(IF(SEARCH("LV",C266,1),_xlfn.IFNA(VLOOKUP(CONCATENATE(A266,"LV"),'ALL Conditions'!A:E,5,FALSE),"G")),"R")</f>
        <v>C</v>
      </c>
      <c r="T266" s="8" t="str">
        <f>IFERROR(IF(SEARCH("LT",C266,1),_xlfn.IFNA(VLOOKUP(CONCATENATE(A266,"LT"),'ALL Conditions'!A:E,5,FALSE),"G")),"R")</f>
        <v>G</v>
      </c>
      <c r="U266" s="8" t="str">
        <f>IFERROR(IF(SEARCH("LU",C266,1),_xlfn.IFNA(VLOOKUP(CONCATENATE(A266,"LU"),'ALL Conditions'!A:E,5,FALSE),"G")),"R")</f>
        <v>G</v>
      </c>
      <c r="V266" s="8" t="str">
        <f>IFERROR(IF(SEARCH("MT",C266,1),_xlfn.IFNA(VLOOKUP(CONCATENATE(A266,"MT"),'ALL Conditions'!A:E,5,FALSE),"G")),"R")</f>
        <v>G</v>
      </c>
      <c r="W266" s="8" t="str">
        <f>IFERROR(IF(SEARCH("NL",C266,1),_xlfn.IFNA(VLOOKUP(CONCATENATE(A266,"NL"),'ALL Conditions'!A:E,5,FALSE),"G")),"R")</f>
        <v>G</v>
      </c>
      <c r="X266" s="8" t="str">
        <f>IFERROR(IF(SEARCH("PL",C266,1),_xlfn.IFNA(VLOOKUP(CONCATENATE(A266,"PL"),'ALL Conditions'!A:E,5,FALSE),"G")),"R")</f>
        <v>C</v>
      </c>
      <c r="Y266" s="8" t="str">
        <f>IFERROR(IF(SEARCH("PT",C266,1),_xlfn.IFNA(VLOOKUP(CONCATENATE(A266,"PT"),'ALL Conditions'!A:E,5,FALSE),"G")),"R")</f>
        <v>G</v>
      </c>
      <c r="Z266" s="8" t="str">
        <f>IFERROR(IF(SEARCH("RO",C266,1),_xlfn.IFNA(VLOOKUP(CONCATENATE(A266,"RO"),'ALL Conditions'!A:E,5,FALSE),"G")),"R")</f>
        <v>G</v>
      </c>
      <c r="AA266" s="8" t="str">
        <f>IFERROR(IF(SEARCH("SK",C266,1),_xlfn.IFNA(VLOOKUP(CONCATENATE(A266,"SK"),'ALL Conditions'!A:E,5,FALSE),"G")),"R")</f>
        <v>G</v>
      </c>
      <c r="AB266" s="8" t="str">
        <f>IFERROR(IF(SEARCH("SI",C266,1),_xlfn.IFNA(VLOOKUP(CONCATENATE(A266,"SI"),'ALL Conditions'!A:E,5,FALSE),"G")),"R")</f>
        <v>G</v>
      </c>
      <c r="AC266" s="8" t="str">
        <f>IFERROR(IF(SEARCH("ES",C266,1),_xlfn.IFNA(VLOOKUP(CONCATENATE(A266,"ES"),'ALL Conditions'!A:E,5,FALSE),"G")),"R")</f>
        <v>G</v>
      </c>
      <c r="AD266" s="8" t="str">
        <f>IFERROR(IF(SEARCH("SE",C266,1),_xlfn.IFNA(VLOOKUP(CONCATENATE(A266,"SE"),'ALL Conditions'!A:E,5,FALSE),"G")),"R")</f>
        <v>G</v>
      </c>
    </row>
    <row r="267" spans="1:30">
      <c r="A267" t="s">
        <v>781</v>
      </c>
      <c r="B267" t="s">
        <v>782</v>
      </c>
      <c r="C267" t="s">
        <v>783</v>
      </c>
      <c r="D267" s="9" t="str">
        <f>VLOOKUP(LEN(A267),'Restriction length-level'!A:B,2,FALSE)</f>
        <v>Commodity Code</v>
      </c>
      <c r="E267" s="8" t="str">
        <f>IFERROR(IF(SEARCH("AT",C267,1),_xlfn.IFNA(VLOOKUP(CONCATENATE(A267,"AT"),'ALL Conditions'!A:E,5,FALSE),"G")),"R")</f>
        <v>G</v>
      </c>
      <c r="F267" s="8" t="str">
        <f>IFERROR(IF(SEARCH("BE",C267,1),_xlfn.IFNA(VLOOKUP(CONCATENATE(A267,"BE"),'ALL Conditions'!A:E,5,FALSE),"G")),"R")</f>
        <v>G</v>
      </c>
      <c r="G267" s="8" t="str">
        <f>IFERROR(IF(SEARCH("BG",C267,1),_xlfn.IFNA(VLOOKUP(CONCATENATE(A267,"BG"),'ALL Conditions'!A:E,5,FALSE),"G")),"R")</f>
        <v>G</v>
      </c>
      <c r="H267" s="8" t="str">
        <f>IFERROR(IF(SEARCH("HR",C267,1),_xlfn.IFNA(VLOOKUP(CONCATENATE(A267,"HR"),'ALL Conditions'!A:E,5,FALSE),"G")),"R")</f>
        <v>G</v>
      </c>
      <c r="I267" s="8" t="str">
        <f>IFERROR(IF(SEARCH("CZ",C267,1),_xlfn.IFNA(VLOOKUP(CONCATENATE(A267,"CZ"),'ALL Conditions'!A:E,5,FALSE),"G")),"R")</f>
        <v>G</v>
      </c>
      <c r="J267" s="8" t="str">
        <f>IFERROR(IF(SEARCH("DK",C267,1),_xlfn.IFNA(VLOOKUP(CONCATENATE(A267,"DK"),'ALL Conditions'!A:E,5,FALSE),"G")),"R")</f>
        <v>G</v>
      </c>
      <c r="K267" s="8" t="str">
        <f>IFERROR(IF(SEARCH("EE",C267,1),_xlfn.IFNA(VLOOKUP(CONCATENATE(A267,"EE"),'ALL Conditions'!A:E,5,FALSE),"G")),"R")</f>
        <v>G</v>
      </c>
      <c r="L267" s="8" t="str">
        <f>IFERROR(IF(SEARCH("FI",C267,1),_xlfn.IFNA(VLOOKUP(CONCATENATE(A267,"FI"),'ALL Conditions'!A:E,5,FALSE),"G")),"R")</f>
        <v>G</v>
      </c>
      <c r="M267" s="8" t="str">
        <f>IFERROR(IF(SEARCH("FR",C267,1),_xlfn.IFNA(VLOOKUP(CONCATENATE(A267,"FR"),'ALL Conditions'!A:E,5,FALSE),"G")),"R")</f>
        <v>G</v>
      </c>
      <c r="N267" s="8" t="str">
        <f>IFERROR(IF(SEARCH("DE",C267,1),_xlfn.IFNA(VLOOKUP(CONCATENATE(A267,"DE"),'ALL Conditions'!A:E,5,FALSE),"G")),"R")</f>
        <v>G</v>
      </c>
      <c r="O267" s="8" t="str">
        <f>IFERROR(IF(SEARCH("GR",C267,1),_xlfn.IFNA(VLOOKUP(CONCATENATE(A267,"GR"),'ALL Conditions'!A:E,5,FALSE),"G")),"R")</f>
        <v>G</v>
      </c>
      <c r="P267" s="8" t="str">
        <f>IFERROR(IF(SEARCH("HU",C267,1),_xlfn.IFNA(VLOOKUP(CONCATENATE(A267,"HU"),'ALL Conditions'!A:E,5,FALSE),"G")),"R")</f>
        <v>G</v>
      </c>
      <c r="Q267" s="8" t="str">
        <f>IFERROR(IF(SEARCH("IE",C267,1),_xlfn.IFNA(VLOOKUP(CONCATENATE(A267,"IE"),'ALL Conditions'!A:E,5,FALSE),"G")),"R")</f>
        <v>G</v>
      </c>
      <c r="R267" s="8" t="str">
        <f>IFERROR(IF(SEARCH("IT",C267,1),_xlfn.IFNA(VLOOKUP(CONCATENATE(A267,"IT"),'ALL Conditions'!A:E,5,FALSE),"G")),"R")</f>
        <v>G</v>
      </c>
      <c r="S267" s="8" t="str">
        <f>IFERROR(IF(SEARCH("LV",C267,1),_xlfn.IFNA(VLOOKUP(CONCATENATE(A267,"LV"),'ALL Conditions'!A:E,5,FALSE),"G")),"R")</f>
        <v>G</v>
      </c>
      <c r="T267" s="8" t="str">
        <f>IFERROR(IF(SEARCH("LT",C267,1),_xlfn.IFNA(VLOOKUP(CONCATENATE(A267,"LT"),'ALL Conditions'!A:E,5,FALSE),"G")),"R")</f>
        <v>G</v>
      </c>
      <c r="U267" s="8" t="str">
        <f>IFERROR(IF(SEARCH("LU",C267,1),_xlfn.IFNA(VLOOKUP(CONCATENATE(A267,"LU"),'ALL Conditions'!A:E,5,FALSE),"G")),"R")</f>
        <v>G</v>
      </c>
      <c r="V267" s="8" t="str">
        <f>IFERROR(IF(SEARCH("MT",C267,1),_xlfn.IFNA(VLOOKUP(CONCATENATE(A267,"MT"),'ALL Conditions'!A:E,5,FALSE),"G")),"R")</f>
        <v>G</v>
      </c>
      <c r="W267" s="8" t="str">
        <f>IFERROR(IF(SEARCH("NL",C267,1),_xlfn.IFNA(VLOOKUP(CONCATENATE(A267,"NL"),'ALL Conditions'!A:E,5,FALSE),"G")),"R")</f>
        <v>G</v>
      </c>
      <c r="X267" s="8" t="str">
        <f>IFERROR(IF(SEARCH("PL",C267,1),_xlfn.IFNA(VLOOKUP(CONCATENATE(A267,"PL"),'ALL Conditions'!A:E,5,FALSE),"G")),"R")</f>
        <v>G</v>
      </c>
      <c r="Y267" s="8" t="str">
        <f>IFERROR(IF(SEARCH("PT",C267,1),_xlfn.IFNA(VLOOKUP(CONCATENATE(A267,"PT"),'ALL Conditions'!A:E,5,FALSE),"G")),"R")</f>
        <v>G</v>
      </c>
      <c r="Z267" s="8" t="str">
        <f>IFERROR(IF(SEARCH("RO",C267,1),_xlfn.IFNA(VLOOKUP(CONCATENATE(A267,"RO"),'ALL Conditions'!A:E,5,FALSE),"G")),"R")</f>
        <v>G</v>
      </c>
      <c r="AA267" s="8" t="str">
        <f>IFERROR(IF(SEARCH("SK",C267,1),_xlfn.IFNA(VLOOKUP(CONCATENATE(A267,"SK"),'ALL Conditions'!A:E,5,FALSE),"G")),"R")</f>
        <v>G</v>
      </c>
      <c r="AB267" s="8" t="str">
        <f>IFERROR(IF(SEARCH("SI",C267,1),_xlfn.IFNA(VLOOKUP(CONCATENATE(A267,"SI"),'ALL Conditions'!A:E,5,FALSE),"G")),"R")</f>
        <v>G</v>
      </c>
      <c r="AC267" s="8" t="str">
        <f>IFERROR(IF(SEARCH("ES",C267,1),_xlfn.IFNA(VLOOKUP(CONCATENATE(A267,"ES"),'ALL Conditions'!A:E,5,FALSE),"G")),"R")</f>
        <v>G</v>
      </c>
      <c r="AD267" s="8" t="str">
        <f>IFERROR(IF(SEARCH("SE",C267,1),_xlfn.IFNA(VLOOKUP(CONCATENATE(A267,"SE"),'ALL Conditions'!A:E,5,FALSE),"G")),"R")</f>
        <v>G</v>
      </c>
    </row>
    <row r="268" spans="1:30">
      <c r="A268" t="s">
        <v>615</v>
      </c>
      <c r="B268" t="s">
        <v>616</v>
      </c>
      <c r="D268" s="9" t="str">
        <f>VLOOKUP(LEN(A268),'Restriction length-level'!A:B,2,FALSE)</f>
        <v>Chapter</v>
      </c>
      <c r="E268" s="8" t="str">
        <f>IFERROR(IF(SEARCH("AT",C268,1),_xlfn.IFNA(VLOOKUP(CONCATENATE(A268,"AT"),'ALL Conditions'!A:E,5,FALSE),"G")),"R")</f>
        <v>R</v>
      </c>
      <c r="F268" s="8" t="str">
        <f>IFERROR(IF(SEARCH("BE",C268,1),_xlfn.IFNA(VLOOKUP(CONCATENATE(A268,"BE"),'ALL Conditions'!A:E,5,FALSE),"G")),"R")</f>
        <v>R</v>
      </c>
      <c r="G268" s="8" t="str">
        <f>IFERROR(IF(SEARCH("BG",C268,1),_xlfn.IFNA(VLOOKUP(CONCATENATE(A268,"BG"),'ALL Conditions'!A:E,5,FALSE),"G")),"R")</f>
        <v>R</v>
      </c>
      <c r="H268" s="8" t="str">
        <f>IFERROR(IF(SEARCH("HR",C268,1),_xlfn.IFNA(VLOOKUP(CONCATENATE(A268,"HR"),'ALL Conditions'!A:E,5,FALSE),"G")),"R")</f>
        <v>R</v>
      </c>
      <c r="I268" s="8" t="str">
        <f>IFERROR(IF(SEARCH("CZ",C268,1),_xlfn.IFNA(VLOOKUP(CONCATENATE(A268,"CZ"),'ALL Conditions'!A:E,5,FALSE),"G")),"R")</f>
        <v>R</v>
      </c>
      <c r="J268" s="8" t="str">
        <f>IFERROR(IF(SEARCH("DK",C268,1),_xlfn.IFNA(VLOOKUP(CONCATENATE(A268,"DK"),'ALL Conditions'!A:E,5,FALSE),"G")),"R")</f>
        <v>R</v>
      </c>
      <c r="K268" s="8" t="str">
        <f>IFERROR(IF(SEARCH("EE",C268,1),_xlfn.IFNA(VLOOKUP(CONCATENATE(A268,"EE"),'ALL Conditions'!A:E,5,FALSE),"G")),"R")</f>
        <v>R</v>
      </c>
      <c r="L268" s="8" t="str">
        <f>IFERROR(IF(SEARCH("FI",C268,1),_xlfn.IFNA(VLOOKUP(CONCATENATE(A268,"FI"),'ALL Conditions'!A:E,5,FALSE),"G")),"R")</f>
        <v>R</v>
      </c>
      <c r="M268" s="8" t="str">
        <f>IFERROR(IF(SEARCH("FR",C268,1),_xlfn.IFNA(VLOOKUP(CONCATENATE(A268,"FR"),'ALL Conditions'!A:E,5,FALSE),"G")),"R")</f>
        <v>R</v>
      </c>
      <c r="N268" s="8" t="str">
        <f>IFERROR(IF(SEARCH("DE",C268,1),_xlfn.IFNA(VLOOKUP(CONCATENATE(A268,"DE"),'ALL Conditions'!A:E,5,FALSE),"G")),"R")</f>
        <v>R</v>
      </c>
      <c r="O268" s="8" t="str">
        <f>IFERROR(IF(SEARCH("GR",C268,1),_xlfn.IFNA(VLOOKUP(CONCATENATE(A268,"GR"),'ALL Conditions'!A:E,5,FALSE),"G")),"R")</f>
        <v>R</v>
      </c>
      <c r="P268" s="8" t="str">
        <f>IFERROR(IF(SEARCH("HU",C268,1),_xlfn.IFNA(VLOOKUP(CONCATENATE(A268,"HU"),'ALL Conditions'!A:E,5,FALSE),"G")),"R")</f>
        <v>R</v>
      </c>
      <c r="Q268" s="8" t="str">
        <f>IFERROR(IF(SEARCH("IE",C268,1),_xlfn.IFNA(VLOOKUP(CONCATENATE(A268,"IE"),'ALL Conditions'!A:E,5,FALSE),"G")),"R")</f>
        <v>R</v>
      </c>
      <c r="R268" s="8" t="str">
        <f>IFERROR(IF(SEARCH("IT",C268,1),_xlfn.IFNA(VLOOKUP(CONCATENATE(A268,"IT"),'ALL Conditions'!A:E,5,FALSE),"G")),"R")</f>
        <v>R</v>
      </c>
      <c r="S268" s="8" t="str">
        <f>IFERROR(IF(SEARCH("LV",C268,1),_xlfn.IFNA(VLOOKUP(CONCATENATE(A268,"LV"),'ALL Conditions'!A:E,5,FALSE),"G")),"R")</f>
        <v>R</v>
      </c>
      <c r="T268" s="8" t="str">
        <f>IFERROR(IF(SEARCH("LT",C268,1),_xlfn.IFNA(VLOOKUP(CONCATENATE(A268,"LT"),'ALL Conditions'!A:E,5,FALSE),"G")),"R")</f>
        <v>R</v>
      </c>
      <c r="U268" s="8" t="str">
        <f>IFERROR(IF(SEARCH("LU",C268,1),_xlfn.IFNA(VLOOKUP(CONCATENATE(A268,"LU"),'ALL Conditions'!A:E,5,FALSE),"G")),"R")</f>
        <v>R</v>
      </c>
      <c r="V268" s="8" t="str">
        <f>IFERROR(IF(SEARCH("MT",C268,1),_xlfn.IFNA(VLOOKUP(CONCATENATE(A268,"MT"),'ALL Conditions'!A:E,5,FALSE),"G")),"R")</f>
        <v>R</v>
      </c>
      <c r="W268" s="8" t="str">
        <f>IFERROR(IF(SEARCH("NL",C268,1),_xlfn.IFNA(VLOOKUP(CONCATENATE(A268,"NL"),'ALL Conditions'!A:E,5,FALSE),"G")),"R")</f>
        <v>R</v>
      </c>
      <c r="X268" s="8" t="str">
        <f>IFERROR(IF(SEARCH("PL",C268,1),_xlfn.IFNA(VLOOKUP(CONCATENATE(A268,"PL"),'ALL Conditions'!A:E,5,FALSE),"G")),"R")</f>
        <v>R</v>
      </c>
      <c r="Y268" s="8" t="str">
        <f>IFERROR(IF(SEARCH("PT",C268,1),_xlfn.IFNA(VLOOKUP(CONCATENATE(A268,"PT"),'ALL Conditions'!A:E,5,FALSE),"G")),"R")</f>
        <v>R</v>
      </c>
      <c r="Z268" s="8" t="str">
        <f>IFERROR(IF(SEARCH("RO",C268,1),_xlfn.IFNA(VLOOKUP(CONCATENATE(A268,"RO"),'ALL Conditions'!A:E,5,FALSE),"G")),"R")</f>
        <v>R</v>
      </c>
      <c r="AA268" s="8" t="str">
        <f>IFERROR(IF(SEARCH("SK",C268,1),_xlfn.IFNA(VLOOKUP(CONCATENATE(A268,"SK"),'ALL Conditions'!A:E,5,FALSE),"G")),"R")</f>
        <v>R</v>
      </c>
      <c r="AB268" s="8" t="str">
        <f>IFERROR(IF(SEARCH("SI",C268,1),_xlfn.IFNA(VLOOKUP(CONCATENATE(A268,"SI"),'ALL Conditions'!A:E,5,FALSE),"G")),"R")</f>
        <v>R</v>
      </c>
      <c r="AC268" s="8" t="str">
        <f>IFERROR(IF(SEARCH("ES",C268,1),_xlfn.IFNA(VLOOKUP(CONCATENATE(A268,"ES"),'ALL Conditions'!A:E,5,FALSE),"G")),"R")</f>
        <v>R</v>
      </c>
      <c r="AD268" s="8" t="str">
        <f>IFERROR(IF(SEARCH("SE",C268,1),_xlfn.IFNA(VLOOKUP(CONCATENATE(A268,"SE"),'ALL Conditions'!A:E,5,FALSE),"G")),"R")</f>
        <v>R</v>
      </c>
    </row>
    <row r="269" spans="1:30">
      <c r="A269" t="s">
        <v>617</v>
      </c>
      <c r="B269" t="s">
        <v>618</v>
      </c>
      <c r="D269" s="9" t="str">
        <f>VLOOKUP(LEN(A269),'Restriction length-level'!A:B,2,FALSE)</f>
        <v>Chapter</v>
      </c>
      <c r="E269" s="8" t="str">
        <f>IFERROR(IF(SEARCH("AT",C269,1),_xlfn.IFNA(VLOOKUP(CONCATENATE(A269,"AT"),'ALL Conditions'!A:E,5,FALSE),"G")),"R")</f>
        <v>R</v>
      </c>
      <c r="F269" s="8" t="str">
        <f>IFERROR(IF(SEARCH("BE",C269,1),_xlfn.IFNA(VLOOKUP(CONCATENATE(A269,"BE"),'ALL Conditions'!A:E,5,FALSE),"G")),"R")</f>
        <v>R</v>
      </c>
      <c r="G269" s="8" t="str">
        <f>IFERROR(IF(SEARCH("BG",C269,1),_xlfn.IFNA(VLOOKUP(CONCATENATE(A269,"BG"),'ALL Conditions'!A:E,5,FALSE),"G")),"R")</f>
        <v>R</v>
      </c>
      <c r="H269" s="8" t="str">
        <f>IFERROR(IF(SEARCH("HR",C269,1),_xlfn.IFNA(VLOOKUP(CONCATENATE(A269,"HR"),'ALL Conditions'!A:E,5,FALSE),"G")),"R")</f>
        <v>R</v>
      </c>
      <c r="I269" s="8" t="str">
        <f>IFERROR(IF(SEARCH("CZ",C269,1),_xlfn.IFNA(VLOOKUP(CONCATENATE(A269,"CZ"),'ALL Conditions'!A:E,5,FALSE),"G")),"R")</f>
        <v>R</v>
      </c>
      <c r="J269" s="8" t="str">
        <f>IFERROR(IF(SEARCH("DK",C269,1),_xlfn.IFNA(VLOOKUP(CONCATENATE(A269,"DK"),'ALL Conditions'!A:E,5,FALSE),"G")),"R")</f>
        <v>R</v>
      </c>
      <c r="K269" s="8" t="str">
        <f>IFERROR(IF(SEARCH("EE",C269,1),_xlfn.IFNA(VLOOKUP(CONCATENATE(A269,"EE"),'ALL Conditions'!A:E,5,FALSE),"G")),"R")</f>
        <v>R</v>
      </c>
      <c r="L269" s="8" t="str">
        <f>IFERROR(IF(SEARCH("FI",C269,1),_xlfn.IFNA(VLOOKUP(CONCATENATE(A269,"FI"),'ALL Conditions'!A:E,5,FALSE),"G")),"R")</f>
        <v>R</v>
      </c>
      <c r="M269" s="8" t="str">
        <f>IFERROR(IF(SEARCH("FR",C269,1),_xlfn.IFNA(VLOOKUP(CONCATENATE(A269,"FR"),'ALL Conditions'!A:E,5,FALSE),"G")),"R")</f>
        <v>R</v>
      </c>
      <c r="N269" s="8" t="str">
        <f>IFERROR(IF(SEARCH("DE",C269,1),_xlfn.IFNA(VLOOKUP(CONCATENATE(A269,"DE"),'ALL Conditions'!A:E,5,FALSE),"G")),"R")</f>
        <v>R</v>
      </c>
      <c r="O269" s="8" t="str">
        <f>IFERROR(IF(SEARCH("GR",C269,1),_xlfn.IFNA(VLOOKUP(CONCATENATE(A269,"GR"),'ALL Conditions'!A:E,5,FALSE),"G")),"R")</f>
        <v>R</v>
      </c>
      <c r="P269" s="8" t="str">
        <f>IFERROR(IF(SEARCH("HU",C269,1),_xlfn.IFNA(VLOOKUP(CONCATENATE(A269,"HU"),'ALL Conditions'!A:E,5,FALSE),"G")),"R")</f>
        <v>R</v>
      </c>
      <c r="Q269" s="8" t="str">
        <f>IFERROR(IF(SEARCH("IE",C269,1),_xlfn.IFNA(VLOOKUP(CONCATENATE(A269,"IE"),'ALL Conditions'!A:E,5,FALSE),"G")),"R")</f>
        <v>R</v>
      </c>
      <c r="R269" s="8" t="str">
        <f>IFERROR(IF(SEARCH("IT",C269,1),_xlfn.IFNA(VLOOKUP(CONCATENATE(A269,"IT"),'ALL Conditions'!A:E,5,FALSE),"G")),"R")</f>
        <v>R</v>
      </c>
      <c r="S269" s="8" t="str">
        <f>IFERROR(IF(SEARCH("LV",C269,1),_xlfn.IFNA(VLOOKUP(CONCATENATE(A269,"LV"),'ALL Conditions'!A:E,5,FALSE),"G")),"R")</f>
        <v>R</v>
      </c>
      <c r="T269" s="8" t="str">
        <f>IFERROR(IF(SEARCH("LT",C269,1),_xlfn.IFNA(VLOOKUP(CONCATENATE(A269,"LT"),'ALL Conditions'!A:E,5,FALSE),"G")),"R")</f>
        <v>R</v>
      </c>
      <c r="U269" s="8" t="str">
        <f>IFERROR(IF(SEARCH("LU",C269,1),_xlfn.IFNA(VLOOKUP(CONCATENATE(A269,"LU"),'ALL Conditions'!A:E,5,FALSE),"G")),"R")</f>
        <v>R</v>
      </c>
      <c r="V269" s="8" t="str">
        <f>IFERROR(IF(SEARCH("MT",C269,1),_xlfn.IFNA(VLOOKUP(CONCATENATE(A269,"MT"),'ALL Conditions'!A:E,5,FALSE),"G")),"R")</f>
        <v>R</v>
      </c>
      <c r="W269" s="8" t="str">
        <f>IFERROR(IF(SEARCH("NL",C269,1),_xlfn.IFNA(VLOOKUP(CONCATENATE(A269,"NL"),'ALL Conditions'!A:E,5,FALSE),"G")),"R")</f>
        <v>R</v>
      </c>
      <c r="X269" s="8" t="str">
        <f>IFERROR(IF(SEARCH("PL",C269,1),_xlfn.IFNA(VLOOKUP(CONCATENATE(A269,"PL"),'ALL Conditions'!A:E,5,FALSE),"G")),"R")</f>
        <v>R</v>
      </c>
      <c r="Y269" s="8" t="str">
        <f>IFERROR(IF(SEARCH("PT",C269,1),_xlfn.IFNA(VLOOKUP(CONCATENATE(A269,"PT"),'ALL Conditions'!A:E,5,FALSE),"G")),"R")</f>
        <v>R</v>
      </c>
      <c r="Z269" s="8" t="str">
        <f>IFERROR(IF(SEARCH("RO",C269,1),_xlfn.IFNA(VLOOKUP(CONCATENATE(A269,"RO"),'ALL Conditions'!A:E,5,FALSE),"G")),"R")</f>
        <v>R</v>
      </c>
      <c r="AA269" s="8" t="str">
        <f>IFERROR(IF(SEARCH("SK",C269,1),_xlfn.IFNA(VLOOKUP(CONCATENATE(A269,"SK"),'ALL Conditions'!A:E,5,FALSE),"G")),"R")</f>
        <v>R</v>
      </c>
      <c r="AB269" s="8" t="str">
        <f>IFERROR(IF(SEARCH("SI",C269,1),_xlfn.IFNA(VLOOKUP(CONCATENATE(A269,"SI"),'ALL Conditions'!A:E,5,FALSE),"G")),"R")</f>
        <v>R</v>
      </c>
      <c r="AC269" s="8" t="str">
        <f>IFERROR(IF(SEARCH("ES",C269,1),_xlfn.IFNA(VLOOKUP(CONCATENATE(A269,"ES"),'ALL Conditions'!A:E,5,FALSE),"G")),"R")</f>
        <v>R</v>
      </c>
      <c r="AD269" s="8" t="str">
        <f>IFERROR(IF(SEARCH("SE",C269,1),_xlfn.IFNA(VLOOKUP(CONCATENATE(A269,"SE"),'ALL Conditions'!A:E,5,FALSE),"G")),"R")</f>
        <v>R</v>
      </c>
    </row>
    <row r="270" spans="1:30">
      <c r="A270" t="s">
        <v>621</v>
      </c>
      <c r="B270" t="s">
        <v>622</v>
      </c>
      <c r="C270" t="s">
        <v>784</v>
      </c>
      <c r="D270" s="9" t="str">
        <f>VLOOKUP(LEN(A270),'Restriction length-level'!A:B,2,FALSE)</f>
        <v>Commodity Code</v>
      </c>
      <c r="E270" s="8" t="str">
        <f>IFERROR(IF(SEARCH("AT",C270,1),_xlfn.IFNA(VLOOKUP(CONCATENATE(A270,"AT"),'ALL Conditions'!A:E,5,FALSE),"G")),"R")</f>
        <v>G</v>
      </c>
      <c r="F270" s="8" t="str">
        <f>IFERROR(IF(SEARCH("BE",C270,1),_xlfn.IFNA(VLOOKUP(CONCATENATE(A270,"BE"),'ALL Conditions'!A:E,5,FALSE),"G")),"R")</f>
        <v>G</v>
      </c>
      <c r="G270" s="8" t="str">
        <f>IFERROR(IF(SEARCH("BG",C270,1),_xlfn.IFNA(VLOOKUP(CONCATENATE(A270,"BG"),'ALL Conditions'!A:E,5,FALSE),"G")),"R")</f>
        <v>R</v>
      </c>
      <c r="H270" s="8" t="str">
        <f>IFERROR(IF(SEARCH("HR",C270,1),_xlfn.IFNA(VLOOKUP(CONCATENATE(A270,"HR"),'ALL Conditions'!A:E,5,FALSE),"G")),"R")</f>
        <v>R</v>
      </c>
      <c r="I270" s="8" t="str">
        <f>IFERROR(IF(SEARCH("CZ",C270,1),_xlfn.IFNA(VLOOKUP(CONCATENATE(A270,"CZ"),'ALL Conditions'!A:E,5,FALSE),"G")),"R")</f>
        <v>G</v>
      </c>
      <c r="J270" s="8" t="str">
        <f>IFERROR(IF(SEARCH("DK",C270,1),_xlfn.IFNA(VLOOKUP(CONCATENATE(A270,"DK"),'ALL Conditions'!A:E,5,FALSE),"G")),"R")</f>
        <v>G</v>
      </c>
      <c r="K270" s="8" t="str">
        <f>IFERROR(IF(SEARCH("EE",C270,1),_xlfn.IFNA(VLOOKUP(CONCATENATE(A270,"EE"),'ALL Conditions'!A:E,5,FALSE),"G")),"R")</f>
        <v>R</v>
      </c>
      <c r="L270" s="8" t="str">
        <f>IFERROR(IF(SEARCH("FI",C270,1),_xlfn.IFNA(VLOOKUP(CONCATENATE(A270,"FI"),'ALL Conditions'!A:E,5,FALSE),"G")),"R")</f>
        <v>G</v>
      </c>
      <c r="M270" s="8" t="str">
        <f>IFERROR(IF(SEARCH("FR",C270,1),_xlfn.IFNA(VLOOKUP(CONCATENATE(A270,"FR"),'ALL Conditions'!A:E,5,FALSE),"G")),"R")</f>
        <v>R</v>
      </c>
      <c r="N270" s="8" t="str">
        <f>IFERROR(IF(SEARCH("DE",C270,1),_xlfn.IFNA(VLOOKUP(CONCATENATE(A270,"DE"),'ALL Conditions'!A:E,5,FALSE),"G")),"R")</f>
        <v>G</v>
      </c>
      <c r="O270" s="8" t="str">
        <f>IFERROR(IF(SEARCH("GR",C270,1),_xlfn.IFNA(VLOOKUP(CONCATENATE(A270,"GR"),'ALL Conditions'!A:E,5,FALSE),"G")),"R")</f>
        <v>R</v>
      </c>
      <c r="P270" s="8" t="str">
        <f>IFERROR(IF(SEARCH("HU",C270,1),_xlfn.IFNA(VLOOKUP(CONCATENATE(A270,"HU"),'ALL Conditions'!A:E,5,FALSE),"G")),"R")</f>
        <v>R</v>
      </c>
      <c r="Q270" s="8" t="str">
        <f>IFERROR(IF(SEARCH("IE",C270,1),_xlfn.IFNA(VLOOKUP(CONCATENATE(A270,"IE"),'ALL Conditions'!A:E,5,FALSE),"G")),"R")</f>
        <v>R</v>
      </c>
      <c r="R270" s="8" t="str">
        <f>IFERROR(IF(SEARCH("IT",C270,1),_xlfn.IFNA(VLOOKUP(CONCATENATE(A270,"IT"),'ALL Conditions'!A:E,5,FALSE),"G")),"R")</f>
        <v>G</v>
      </c>
      <c r="S270" s="8" t="str">
        <f>IFERROR(IF(SEARCH("LV",C270,1),_xlfn.IFNA(VLOOKUP(CONCATENATE(A270,"LV"),'ALL Conditions'!A:E,5,FALSE),"G")),"R")</f>
        <v>R</v>
      </c>
      <c r="T270" s="8" t="str">
        <f>IFERROR(IF(SEARCH("LT",C270,1),_xlfn.IFNA(VLOOKUP(CONCATENATE(A270,"LT"),'ALL Conditions'!A:E,5,FALSE),"G")),"R")</f>
        <v>R</v>
      </c>
      <c r="U270" s="8" t="str">
        <f>IFERROR(IF(SEARCH("LU",C270,1),_xlfn.IFNA(VLOOKUP(CONCATENATE(A270,"LU"),'ALL Conditions'!A:E,5,FALSE),"G")),"R")</f>
        <v>R</v>
      </c>
      <c r="V270" s="8" t="str">
        <f>IFERROR(IF(SEARCH("MT",C270,1),_xlfn.IFNA(VLOOKUP(CONCATENATE(A270,"MT"),'ALL Conditions'!A:E,5,FALSE),"G")),"R")</f>
        <v>R</v>
      </c>
      <c r="W270" s="8" t="str">
        <f>IFERROR(IF(SEARCH("NL",C270,1),_xlfn.IFNA(VLOOKUP(CONCATENATE(A270,"NL"),'ALL Conditions'!A:E,5,FALSE),"G")),"R")</f>
        <v>R</v>
      </c>
      <c r="X270" s="8" t="str">
        <f>IFERROR(IF(SEARCH("PL",C270,1),_xlfn.IFNA(VLOOKUP(CONCATENATE(A270,"PL"),'ALL Conditions'!A:E,5,FALSE),"G")),"R")</f>
        <v>G</v>
      </c>
      <c r="Y270" s="8" t="str">
        <f>IFERROR(IF(SEARCH("PT",C270,1),_xlfn.IFNA(VLOOKUP(CONCATENATE(A270,"PT"),'ALL Conditions'!A:E,5,FALSE),"G")),"R")</f>
        <v>G</v>
      </c>
      <c r="Z270" s="8" t="str">
        <f>IFERROR(IF(SEARCH("RO",C270,1),_xlfn.IFNA(VLOOKUP(CONCATENATE(A270,"RO"),'ALL Conditions'!A:E,5,FALSE),"G")),"R")</f>
        <v>G</v>
      </c>
      <c r="AA270" s="8" t="str">
        <f>IFERROR(IF(SEARCH("SK",C270,1),_xlfn.IFNA(VLOOKUP(CONCATENATE(A270,"SK"),'ALL Conditions'!A:E,5,FALSE),"G")),"R")</f>
        <v>G</v>
      </c>
      <c r="AB270" s="8" t="str">
        <f>IFERROR(IF(SEARCH("SI",C270,1),_xlfn.IFNA(VLOOKUP(CONCATENATE(A270,"SI"),'ALL Conditions'!A:E,5,FALSE),"G")),"R")</f>
        <v>R</v>
      </c>
      <c r="AC270" s="8" t="str">
        <f>IFERROR(IF(SEARCH("ES",C270,1),_xlfn.IFNA(VLOOKUP(CONCATENATE(A270,"ES"),'ALL Conditions'!A:E,5,FALSE),"G")),"R")</f>
        <v>R</v>
      </c>
      <c r="AD270" s="8" t="str">
        <f>IFERROR(IF(SEARCH("SE",C270,1),_xlfn.IFNA(VLOOKUP(CONCATENATE(A270,"SE"),'ALL Conditions'!A:E,5,FALSE),"G")),"R")</f>
        <v>G</v>
      </c>
    </row>
    <row r="271" spans="1:30">
      <c r="A271" t="s">
        <v>624</v>
      </c>
      <c r="B271" t="s">
        <v>625</v>
      </c>
      <c r="C271" t="s">
        <v>785</v>
      </c>
      <c r="D271" s="9" t="str">
        <f>VLOOKUP(LEN(A271),'Restriction length-level'!A:B,2,FALSE)</f>
        <v>Commodity Code</v>
      </c>
      <c r="E271" s="8" t="str">
        <f>IFERROR(IF(SEARCH("AT",C271,1),_xlfn.IFNA(VLOOKUP(CONCATENATE(A271,"AT"),'ALL Conditions'!A:E,5,FALSE),"G")),"R")</f>
        <v>G</v>
      </c>
      <c r="F271" s="8" t="str">
        <f>IFERROR(IF(SEARCH("BE",C271,1),_xlfn.IFNA(VLOOKUP(CONCATENATE(A271,"BE"),'ALL Conditions'!A:E,5,FALSE),"G")),"R")</f>
        <v>G</v>
      </c>
      <c r="G271" s="8" t="str">
        <f>IFERROR(IF(SEARCH("BG",C271,1),_xlfn.IFNA(VLOOKUP(CONCATENATE(A271,"BG"),'ALL Conditions'!A:E,5,FALSE),"G")),"R")</f>
        <v>G</v>
      </c>
      <c r="H271" s="8" t="str">
        <f>IFERROR(IF(SEARCH("HR",C271,1),_xlfn.IFNA(VLOOKUP(CONCATENATE(A271,"HR"),'ALL Conditions'!A:E,5,FALSE),"G")),"R")</f>
        <v>G</v>
      </c>
      <c r="I271" s="8" t="str">
        <f>IFERROR(IF(SEARCH("CZ",C271,1),_xlfn.IFNA(VLOOKUP(CONCATENATE(A271,"CZ"),'ALL Conditions'!A:E,5,FALSE),"G")),"R")</f>
        <v>G</v>
      </c>
      <c r="J271" s="8" t="str">
        <f>IFERROR(IF(SEARCH("DK",C271,1),_xlfn.IFNA(VLOOKUP(CONCATENATE(A271,"DK"),'ALL Conditions'!A:E,5,FALSE),"G")),"R")</f>
        <v>G</v>
      </c>
      <c r="K271" s="8" t="str">
        <f>IFERROR(IF(SEARCH("EE",C271,1),_xlfn.IFNA(VLOOKUP(CONCATENATE(A271,"EE"),'ALL Conditions'!A:E,5,FALSE),"G")),"R")</f>
        <v>G</v>
      </c>
      <c r="L271" s="8" t="str">
        <f>IFERROR(IF(SEARCH("FI",C271,1),_xlfn.IFNA(VLOOKUP(CONCATENATE(A271,"FI"),'ALL Conditions'!A:E,5,FALSE),"G")),"R")</f>
        <v>G</v>
      </c>
      <c r="M271" s="8" t="str">
        <f>IFERROR(IF(SEARCH("FR",C271,1),_xlfn.IFNA(VLOOKUP(CONCATENATE(A271,"FR"),'ALL Conditions'!A:E,5,FALSE),"G")),"R")</f>
        <v>R</v>
      </c>
      <c r="N271" s="8" t="str">
        <f>IFERROR(IF(SEARCH("DE",C271,1),_xlfn.IFNA(VLOOKUP(CONCATENATE(A271,"DE"),'ALL Conditions'!A:E,5,FALSE),"G")),"R")</f>
        <v>G</v>
      </c>
      <c r="O271" s="8" t="str">
        <f>IFERROR(IF(SEARCH("GR",C271,1),_xlfn.IFNA(VLOOKUP(CONCATENATE(A271,"GR"),'ALL Conditions'!A:E,5,FALSE),"G")),"R")</f>
        <v>G</v>
      </c>
      <c r="P271" s="8" t="str">
        <f>IFERROR(IF(SEARCH("HU",C271,1),_xlfn.IFNA(VLOOKUP(CONCATENATE(A271,"HU"),'ALL Conditions'!A:E,5,FALSE),"G")),"R")</f>
        <v>G</v>
      </c>
      <c r="Q271" s="8" t="str">
        <f>IFERROR(IF(SEARCH("IE",C271,1),_xlfn.IFNA(VLOOKUP(CONCATENATE(A271,"IE"),'ALL Conditions'!A:E,5,FALSE),"G")),"R")</f>
        <v>G</v>
      </c>
      <c r="R271" s="8" t="str">
        <f>IFERROR(IF(SEARCH("IT",C271,1),_xlfn.IFNA(VLOOKUP(CONCATENATE(A271,"IT"),'ALL Conditions'!A:E,5,FALSE),"G")),"R")</f>
        <v>G</v>
      </c>
      <c r="S271" s="8" t="str">
        <f>IFERROR(IF(SEARCH("LV",C271,1),_xlfn.IFNA(VLOOKUP(CONCATENATE(A271,"LV"),'ALL Conditions'!A:E,5,FALSE),"G")),"R")</f>
        <v>G</v>
      </c>
      <c r="T271" s="8" t="str">
        <f>IFERROR(IF(SEARCH("LT",C271,1),_xlfn.IFNA(VLOOKUP(CONCATENATE(A271,"LT"),'ALL Conditions'!A:E,5,FALSE),"G")),"R")</f>
        <v>G</v>
      </c>
      <c r="U271" s="8" t="str">
        <f>IFERROR(IF(SEARCH("LU",C271,1),_xlfn.IFNA(VLOOKUP(CONCATENATE(A271,"LU"),'ALL Conditions'!A:E,5,FALSE),"G")),"R")</f>
        <v>G</v>
      </c>
      <c r="V271" s="8" t="str">
        <f>IFERROR(IF(SEARCH("MT",C271,1),_xlfn.IFNA(VLOOKUP(CONCATENATE(A271,"MT"),'ALL Conditions'!A:E,5,FALSE),"G")),"R")</f>
        <v>G</v>
      </c>
      <c r="W271" s="8" t="str">
        <f>IFERROR(IF(SEARCH("NL",C271,1),_xlfn.IFNA(VLOOKUP(CONCATENATE(A271,"NL"),'ALL Conditions'!A:E,5,FALSE),"G")),"R")</f>
        <v>G</v>
      </c>
      <c r="X271" s="8" t="str">
        <f>IFERROR(IF(SEARCH("PL",C271,1),_xlfn.IFNA(VLOOKUP(CONCATENATE(A271,"PL"),'ALL Conditions'!A:E,5,FALSE),"G")),"R")</f>
        <v>G</v>
      </c>
      <c r="Y271" s="8" t="str">
        <f>IFERROR(IF(SEARCH("PT",C271,1),_xlfn.IFNA(VLOOKUP(CONCATENATE(A271,"PT"),'ALL Conditions'!A:E,5,FALSE),"G")),"R")</f>
        <v>G</v>
      </c>
      <c r="Z271" s="8" t="str">
        <f>IFERROR(IF(SEARCH("RO",C271,1),_xlfn.IFNA(VLOOKUP(CONCATENATE(A271,"RO"),'ALL Conditions'!A:E,5,FALSE),"G")),"R")</f>
        <v>G</v>
      </c>
      <c r="AA271" s="8" t="str">
        <f>IFERROR(IF(SEARCH("SK",C271,1),_xlfn.IFNA(VLOOKUP(CONCATENATE(A271,"SK"),'ALL Conditions'!A:E,5,FALSE),"G")),"R")</f>
        <v>G</v>
      </c>
      <c r="AB271" s="8" t="str">
        <f>IFERROR(IF(SEARCH("SI",C271,1),_xlfn.IFNA(VLOOKUP(CONCATENATE(A271,"SI"),'ALL Conditions'!A:E,5,FALSE),"G")),"R")</f>
        <v>G</v>
      </c>
      <c r="AC271" s="8" t="str">
        <f>IFERROR(IF(SEARCH("ES",C271,1),_xlfn.IFNA(VLOOKUP(CONCATENATE(A271,"ES"),'ALL Conditions'!A:E,5,FALSE),"G")),"R")</f>
        <v>G</v>
      </c>
      <c r="AD271" s="8" t="str">
        <f>IFERROR(IF(SEARCH("SE",C271,1),_xlfn.IFNA(VLOOKUP(CONCATENATE(A271,"SE"),'ALL Conditions'!A:E,5,FALSE),"G")),"R")</f>
        <v>G</v>
      </c>
    </row>
    <row r="272" spans="1:30">
      <c r="A272" t="s">
        <v>626</v>
      </c>
      <c r="B272" t="s">
        <v>627</v>
      </c>
      <c r="C272" t="s">
        <v>786</v>
      </c>
      <c r="D272" s="9" t="str">
        <f>VLOOKUP(LEN(A272),'Restriction length-level'!A:B,2,FALSE)</f>
        <v>Commodity Code</v>
      </c>
      <c r="E272" s="8" t="str">
        <f>IFERROR(IF(SEARCH("AT",C272,1),_xlfn.IFNA(VLOOKUP(CONCATENATE(A272,"AT"),'ALL Conditions'!A:E,5,FALSE),"G")),"R")</f>
        <v>G</v>
      </c>
      <c r="F272" s="8" t="str">
        <f>IFERROR(IF(SEARCH("BE",C272,1),_xlfn.IFNA(VLOOKUP(CONCATENATE(A272,"BE"),'ALL Conditions'!A:E,5,FALSE),"G")),"R")</f>
        <v>G</v>
      </c>
      <c r="G272" s="8" t="str">
        <f>IFERROR(IF(SEARCH("BG",C272,1),_xlfn.IFNA(VLOOKUP(CONCATENATE(A272,"BG"),'ALL Conditions'!A:E,5,FALSE),"G")),"R")</f>
        <v>R</v>
      </c>
      <c r="H272" s="8" t="str">
        <f>IFERROR(IF(SEARCH("HR",C272,1),_xlfn.IFNA(VLOOKUP(CONCATENATE(A272,"HR"),'ALL Conditions'!A:E,5,FALSE),"G")),"R")</f>
        <v>R</v>
      </c>
      <c r="I272" s="8" t="str">
        <f>IFERROR(IF(SEARCH("CZ",C272,1),_xlfn.IFNA(VLOOKUP(CONCATENATE(A272,"CZ"),'ALL Conditions'!A:E,5,FALSE),"G")),"R")</f>
        <v>G</v>
      </c>
      <c r="J272" s="8" t="str">
        <f>IFERROR(IF(SEARCH("DK",C272,1),_xlfn.IFNA(VLOOKUP(CONCATENATE(A272,"DK"),'ALL Conditions'!A:E,5,FALSE),"G")),"R")</f>
        <v>G</v>
      </c>
      <c r="K272" s="8" t="str">
        <f>IFERROR(IF(SEARCH("EE",C272,1),_xlfn.IFNA(VLOOKUP(CONCATENATE(A272,"EE"),'ALL Conditions'!A:E,5,FALSE),"G")),"R")</f>
        <v>R</v>
      </c>
      <c r="L272" s="8" t="str">
        <f>IFERROR(IF(SEARCH("FI",C272,1),_xlfn.IFNA(VLOOKUP(CONCATENATE(A272,"FI"),'ALL Conditions'!A:E,5,FALSE),"G")),"R")</f>
        <v>R</v>
      </c>
      <c r="M272" s="8" t="str">
        <f>IFERROR(IF(SEARCH("FR",C272,1),_xlfn.IFNA(VLOOKUP(CONCATENATE(A272,"FR"),'ALL Conditions'!A:E,5,FALSE),"G")),"R")</f>
        <v>R</v>
      </c>
      <c r="N272" s="8" t="str">
        <f>IFERROR(IF(SEARCH("DE",C272,1),_xlfn.IFNA(VLOOKUP(CONCATENATE(A272,"DE"),'ALL Conditions'!A:E,5,FALSE),"G")),"R")</f>
        <v>G</v>
      </c>
      <c r="O272" s="8" t="str">
        <f>IFERROR(IF(SEARCH("GR",C272,1),_xlfn.IFNA(VLOOKUP(CONCATENATE(A272,"GR"),'ALL Conditions'!A:E,5,FALSE),"G")),"R")</f>
        <v>R</v>
      </c>
      <c r="P272" s="8" t="str">
        <f>IFERROR(IF(SEARCH("HU",C272,1),_xlfn.IFNA(VLOOKUP(CONCATENATE(A272,"HU"),'ALL Conditions'!A:E,5,FALSE),"G")),"R")</f>
        <v>R</v>
      </c>
      <c r="Q272" s="8" t="str">
        <f>IFERROR(IF(SEARCH("IE",C272,1),_xlfn.IFNA(VLOOKUP(CONCATENATE(A272,"IE"),'ALL Conditions'!A:E,5,FALSE),"G")),"R")</f>
        <v>R</v>
      </c>
      <c r="R272" s="8" t="str">
        <f>IFERROR(IF(SEARCH("IT",C272,1),_xlfn.IFNA(VLOOKUP(CONCATENATE(A272,"IT"),'ALL Conditions'!A:E,5,FALSE),"G")),"R")</f>
        <v>G</v>
      </c>
      <c r="S272" s="8" t="str">
        <f>IFERROR(IF(SEARCH("LV",C272,1),_xlfn.IFNA(VLOOKUP(CONCATENATE(A272,"LV"),'ALL Conditions'!A:E,5,FALSE),"G")),"R")</f>
        <v>R</v>
      </c>
      <c r="T272" s="8" t="str">
        <f>IFERROR(IF(SEARCH("LT",C272,1),_xlfn.IFNA(VLOOKUP(CONCATENATE(A272,"LT"),'ALL Conditions'!A:E,5,FALSE),"G")),"R")</f>
        <v>R</v>
      </c>
      <c r="U272" s="8" t="str">
        <f>IFERROR(IF(SEARCH("LU",C272,1),_xlfn.IFNA(VLOOKUP(CONCATENATE(A272,"LU"),'ALL Conditions'!A:E,5,FALSE),"G")),"R")</f>
        <v>R</v>
      </c>
      <c r="V272" s="8" t="str">
        <f>IFERROR(IF(SEARCH("MT",C272,1),_xlfn.IFNA(VLOOKUP(CONCATENATE(A272,"MT"),'ALL Conditions'!A:E,5,FALSE),"G")),"R")</f>
        <v>R</v>
      </c>
      <c r="W272" s="8" t="str">
        <f>IFERROR(IF(SEARCH("NL",C272,1),_xlfn.IFNA(VLOOKUP(CONCATENATE(A272,"NL"),'ALL Conditions'!A:E,5,FALSE),"G")),"R")</f>
        <v>R</v>
      </c>
      <c r="X272" s="8" t="str">
        <f>IFERROR(IF(SEARCH("PL",C272,1),_xlfn.IFNA(VLOOKUP(CONCATENATE(A272,"PL"),'ALL Conditions'!A:E,5,FALSE),"G")),"R")</f>
        <v>G</v>
      </c>
      <c r="Y272" s="8" t="str">
        <f>IFERROR(IF(SEARCH("PT",C272,1),_xlfn.IFNA(VLOOKUP(CONCATENATE(A272,"PT"),'ALL Conditions'!A:E,5,FALSE),"G")),"R")</f>
        <v>G</v>
      </c>
      <c r="Z272" s="8" t="str">
        <f>IFERROR(IF(SEARCH("RO",C272,1),_xlfn.IFNA(VLOOKUP(CONCATENATE(A272,"RO"),'ALL Conditions'!A:E,5,FALSE),"G")),"R")</f>
        <v>R</v>
      </c>
      <c r="AA272" s="8" t="str">
        <f>IFERROR(IF(SEARCH("SK",C272,1),_xlfn.IFNA(VLOOKUP(CONCATENATE(A272,"SK"),'ALL Conditions'!A:E,5,FALSE),"G")),"R")</f>
        <v>G</v>
      </c>
      <c r="AB272" s="8" t="str">
        <f>IFERROR(IF(SEARCH("SI",C272,1),_xlfn.IFNA(VLOOKUP(CONCATENATE(A272,"SI"),'ALL Conditions'!A:E,5,FALSE),"G")),"R")</f>
        <v>G</v>
      </c>
      <c r="AC272" s="8" t="str">
        <f>IFERROR(IF(SEARCH("ES",C272,1),_xlfn.IFNA(VLOOKUP(CONCATENATE(A272,"ES"),'ALL Conditions'!A:E,5,FALSE),"G")),"R")</f>
        <v>R</v>
      </c>
      <c r="AD272" s="8" t="str">
        <f>IFERROR(IF(SEARCH("SE",C272,1),_xlfn.IFNA(VLOOKUP(CONCATENATE(A272,"SE"),'ALL Conditions'!A:E,5,FALSE),"G")),"R")</f>
        <v>G</v>
      </c>
    </row>
    <row r="273" spans="1:30">
      <c r="A273" t="s">
        <v>629</v>
      </c>
      <c r="B273" t="s">
        <v>630</v>
      </c>
      <c r="C273" t="s">
        <v>39</v>
      </c>
      <c r="D273" s="9" t="str">
        <f>VLOOKUP(LEN(A273),'Restriction length-level'!A:B,2,FALSE)</f>
        <v>Commodity Code</v>
      </c>
      <c r="E273" s="8" t="str">
        <f>IFERROR(IF(SEARCH("AT",C273,1),_xlfn.IFNA(VLOOKUP(CONCATENATE(A273,"AT"),'ALL Conditions'!A:E,5,FALSE),"G")),"R")</f>
        <v>G</v>
      </c>
      <c r="F273" s="8" t="str">
        <f>IFERROR(IF(SEARCH("BE",C273,1),_xlfn.IFNA(VLOOKUP(CONCATENATE(A273,"BE"),'ALL Conditions'!A:E,5,FALSE),"G")),"R")</f>
        <v>G</v>
      </c>
      <c r="G273" s="8" t="str">
        <f>IFERROR(IF(SEARCH("BG",C273,1),_xlfn.IFNA(VLOOKUP(CONCATENATE(A273,"BG"),'ALL Conditions'!A:E,5,FALSE),"G")),"R")</f>
        <v>G</v>
      </c>
      <c r="H273" s="8" t="str">
        <f>IFERROR(IF(SEARCH("HR",C273,1),_xlfn.IFNA(VLOOKUP(CONCATENATE(A273,"HR"),'ALL Conditions'!A:E,5,FALSE),"G")),"R")</f>
        <v>G</v>
      </c>
      <c r="I273" s="8" t="str">
        <f>IFERROR(IF(SEARCH("CZ",C273,1),_xlfn.IFNA(VLOOKUP(CONCATENATE(A273,"CZ"),'ALL Conditions'!A:E,5,FALSE),"G")),"R")</f>
        <v>G</v>
      </c>
      <c r="J273" s="8" t="str">
        <f>IFERROR(IF(SEARCH("DK",C273,1),_xlfn.IFNA(VLOOKUP(CONCATENATE(A273,"DK"),'ALL Conditions'!A:E,5,FALSE),"G")),"R")</f>
        <v>G</v>
      </c>
      <c r="K273" s="8" t="str">
        <f>IFERROR(IF(SEARCH("EE",C273,1),_xlfn.IFNA(VLOOKUP(CONCATENATE(A273,"EE"),'ALL Conditions'!A:E,5,FALSE),"G")),"R")</f>
        <v>G</v>
      </c>
      <c r="L273" s="8" t="str">
        <f>IFERROR(IF(SEARCH("FI",C273,1),_xlfn.IFNA(VLOOKUP(CONCATENATE(A273,"FI"),'ALL Conditions'!A:E,5,FALSE),"G")),"R")</f>
        <v>G</v>
      </c>
      <c r="M273" s="8" t="str">
        <f>IFERROR(IF(SEARCH("FR",C273,1),_xlfn.IFNA(VLOOKUP(CONCATENATE(A273,"FR"),'ALL Conditions'!A:E,5,FALSE),"G")),"R")</f>
        <v>G</v>
      </c>
      <c r="N273" s="8" t="str">
        <f>IFERROR(IF(SEARCH("DE",C273,1),_xlfn.IFNA(VLOOKUP(CONCATENATE(A273,"DE"),'ALL Conditions'!A:E,5,FALSE),"G")),"R")</f>
        <v>G</v>
      </c>
      <c r="O273" s="8" t="str">
        <f>IFERROR(IF(SEARCH("GR",C273,1),_xlfn.IFNA(VLOOKUP(CONCATENATE(A273,"GR"),'ALL Conditions'!A:E,5,FALSE),"G")),"R")</f>
        <v>G</v>
      </c>
      <c r="P273" s="8" t="str">
        <f>IFERROR(IF(SEARCH("HU",C273,1),_xlfn.IFNA(VLOOKUP(CONCATENATE(A273,"HU"),'ALL Conditions'!A:E,5,FALSE),"G")),"R")</f>
        <v>G</v>
      </c>
      <c r="Q273" s="8" t="str">
        <f>IFERROR(IF(SEARCH("IE",C273,1),_xlfn.IFNA(VLOOKUP(CONCATENATE(A273,"IE"),'ALL Conditions'!A:E,5,FALSE),"G")),"R")</f>
        <v>G</v>
      </c>
      <c r="R273" s="8" t="str">
        <f>IFERROR(IF(SEARCH("IT",C273,1),_xlfn.IFNA(VLOOKUP(CONCATENATE(A273,"IT"),'ALL Conditions'!A:E,5,FALSE),"G")),"R")</f>
        <v>G</v>
      </c>
      <c r="S273" s="8" t="str">
        <f>IFERROR(IF(SEARCH("LV",C273,1),_xlfn.IFNA(VLOOKUP(CONCATENATE(A273,"LV"),'ALL Conditions'!A:E,5,FALSE),"G")),"R")</f>
        <v>G</v>
      </c>
      <c r="T273" s="8" t="str">
        <f>IFERROR(IF(SEARCH("LT",C273,1),_xlfn.IFNA(VLOOKUP(CONCATENATE(A273,"LT"),'ALL Conditions'!A:E,5,FALSE),"G")),"R")</f>
        <v>G</v>
      </c>
      <c r="U273" s="8" t="str">
        <f>IFERROR(IF(SEARCH("LU",C273,1),_xlfn.IFNA(VLOOKUP(CONCATENATE(A273,"LU"),'ALL Conditions'!A:E,5,FALSE),"G")),"R")</f>
        <v>G</v>
      </c>
      <c r="V273" s="8" t="str">
        <f>IFERROR(IF(SEARCH("MT",C273,1),_xlfn.IFNA(VLOOKUP(CONCATENATE(A273,"MT"),'ALL Conditions'!A:E,5,FALSE),"G")),"R")</f>
        <v>G</v>
      </c>
      <c r="W273" s="8" t="str">
        <f>IFERROR(IF(SEARCH("NL",C273,1),_xlfn.IFNA(VLOOKUP(CONCATENATE(A273,"NL"),'ALL Conditions'!A:E,5,FALSE),"G")),"R")</f>
        <v>G</v>
      </c>
      <c r="X273" s="8" t="str">
        <f>IFERROR(IF(SEARCH("PL",C273,1),_xlfn.IFNA(VLOOKUP(CONCATENATE(A273,"PL"),'ALL Conditions'!A:E,5,FALSE),"G")),"R")</f>
        <v>G</v>
      </c>
      <c r="Y273" s="8" t="str">
        <f>IFERROR(IF(SEARCH("PT",C273,1),_xlfn.IFNA(VLOOKUP(CONCATENATE(A273,"PT"),'ALL Conditions'!A:E,5,FALSE),"G")),"R")</f>
        <v>G</v>
      </c>
      <c r="Z273" s="8" t="str">
        <f>IFERROR(IF(SEARCH("RO",C273,1),_xlfn.IFNA(VLOOKUP(CONCATENATE(A273,"RO"),'ALL Conditions'!A:E,5,FALSE),"G")),"R")</f>
        <v>G</v>
      </c>
      <c r="AA273" s="8" t="str">
        <f>IFERROR(IF(SEARCH("SK",C273,1),_xlfn.IFNA(VLOOKUP(CONCATENATE(A273,"SK"),'ALL Conditions'!A:E,5,FALSE),"G")),"R")</f>
        <v>G</v>
      </c>
      <c r="AB273" s="8" t="str">
        <f>IFERROR(IF(SEARCH("SI",C273,1),_xlfn.IFNA(VLOOKUP(CONCATENATE(A273,"SI"),'ALL Conditions'!A:E,5,FALSE),"G")),"R")</f>
        <v>G</v>
      </c>
      <c r="AC273" s="8" t="str">
        <f>IFERROR(IF(SEARCH("ES",C273,1),_xlfn.IFNA(VLOOKUP(CONCATENATE(A273,"ES"),'ALL Conditions'!A:E,5,FALSE),"G")),"R")</f>
        <v>G</v>
      </c>
      <c r="AD273" s="8" t="str">
        <f>IFERROR(IF(SEARCH("SE",C273,1),_xlfn.IFNA(VLOOKUP(CONCATENATE(A273,"SE"),'ALL Conditions'!A:E,5,FALSE),"G")),"R")</f>
        <v>G</v>
      </c>
    </row>
    <row r="274" spans="1:30">
      <c r="A274" t="s">
        <v>787</v>
      </c>
      <c r="B274" t="s">
        <v>788</v>
      </c>
      <c r="C274" t="s">
        <v>474</v>
      </c>
      <c r="D274" s="9" t="str">
        <f>VLOOKUP(LEN(A274),'Restriction length-level'!A:B,2,FALSE)</f>
        <v>Commodity Code</v>
      </c>
      <c r="E274" s="8" t="str">
        <f>IFERROR(IF(SEARCH("AT",C274,1),_xlfn.IFNA(VLOOKUP(CONCATENATE(A274,"AT"),'ALL Conditions'!A:E,5,FALSE),"G")),"R")</f>
        <v>G</v>
      </c>
      <c r="F274" s="8" t="str">
        <f>IFERROR(IF(SEARCH("BE",C274,1),_xlfn.IFNA(VLOOKUP(CONCATENATE(A274,"BE"),'ALL Conditions'!A:E,5,FALSE),"G")),"R")</f>
        <v>G</v>
      </c>
      <c r="G274" s="8" t="str">
        <f>IFERROR(IF(SEARCH("BG",C274,1),_xlfn.IFNA(VLOOKUP(CONCATENATE(A274,"BG"),'ALL Conditions'!A:E,5,FALSE),"G")),"R")</f>
        <v>G</v>
      </c>
      <c r="H274" s="8" t="str">
        <f>IFERROR(IF(SEARCH("HR",C274,1),_xlfn.IFNA(VLOOKUP(CONCATENATE(A274,"HR"),'ALL Conditions'!A:E,5,FALSE),"G")),"R")</f>
        <v>G</v>
      </c>
      <c r="I274" s="8" t="str">
        <f>IFERROR(IF(SEARCH("CZ",C274,1),_xlfn.IFNA(VLOOKUP(CONCATENATE(A274,"CZ"),'ALL Conditions'!A:E,5,FALSE),"G")),"R")</f>
        <v>G</v>
      </c>
      <c r="J274" s="8" t="str">
        <f>IFERROR(IF(SEARCH("DK",C274,1),_xlfn.IFNA(VLOOKUP(CONCATENATE(A274,"DK"),'ALL Conditions'!A:E,5,FALSE),"G")),"R")</f>
        <v>R</v>
      </c>
      <c r="K274" s="8" t="str">
        <f>IFERROR(IF(SEARCH("EE",C274,1),_xlfn.IFNA(VLOOKUP(CONCATENATE(A274,"EE"),'ALL Conditions'!A:E,5,FALSE),"G")),"R")</f>
        <v>G</v>
      </c>
      <c r="L274" s="8" t="str">
        <f>IFERROR(IF(SEARCH("FI",C274,1),_xlfn.IFNA(VLOOKUP(CONCATENATE(A274,"FI"),'ALL Conditions'!A:E,5,FALSE),"G")),"R")</f>
        <v>G</v>
      </c>
      <c r="M274" s="8" t="str">
        <f>IFERROR(IF(SEARCH("FR",C274,1),_xlfn.IFNA(VLOOKUP(CONCATENATE(A274,"FR"),'ALL Conditions'!A:E,5,FALSE),"G")),"R")</f>
        <v>G</v>
      </c>
      <c r="N274" s="8" t="str">
        <f>IFERROR(IF(SEARCH("DE",C274,1),_xlfn.IFNA(VLOOKUP(CONCATENATE(A274,"DE"),'ALL Conditions'!A:E,5,FALSE),"G")),"R")</f>
        <v>G</v>
      </c>
      <c r="O274" s="8" t="str">
        <f>IFERROR(IF(SEARCH("GR",C274,1),_xlfn.IFNA(VLOOKUP(CONCATENATE(A274,"GR"),'ALL Conditions'!A:E,5,FALSE),"G")),"R")</f>
        <v>G</v>
      </c>
      <c r="P274" s="8" t="str">
        <f>IFERROR(IF(SEARCH("HU",C274,1),_xlfn.IFNA(VLOOKUP(CONCATENATE(A274,"HU"),'ALL Conditions'!A:E,5,FALSE),"G")),"R")</f>
        <v>G</v>
      </c>
      <c r="Q274" s="8" t="str">
        <f>IFERROR(IF(SEARCH("IE",C274,1),_xlfn.IFNA(VLOOKUP(CONCATENATE(A274,"IE"),'ALL Conditions'!A:E,5,FALSE),"G")),"R")</f>
        <v>G</v>
      </c>
      <c r="R274" s="8" t="str">
        <f>IFERROR(IF(SEARCH("IT",C274,1),_xlfn.IFNA(VLOOKUP(CONCATENATE(A274,"IT"),'ALL Conditions'!A:E,5,FALSE),"G")),"R")</f>
        <v>G</v>
      </c>
      <c r="S274" s="8" t="str">
        <f>IFERROR(IF(SEARCH("LV",C274,1),_xlfn.IFNA(VLOOKUP(CONCATENATE(A274,"LV"),'ALL Conditions'!A:E,5,FALSE),"G")),"R")</f>
        <v>G</v>
      </c>
      <c r="T274" s="8" t="str">
        <f>IFERROR(IF(SEARCH("LT",C274,1),_xlfn.IFNA(VLOOKUP(CONCATENATE(A274,"LT"),'ALL Conditions'!A:E,5,FALSE),"G")),"R")</f>
        <v>G</v>
      </c>
      <c r="U274" s="8" t="str">
        <f>IFERROR(IF(SEARCH("LU",C274,1),_xlfn.IFNA(VLOOKUP(CONCATENATE(A274,"LU"),'ALL Conditions'!A:E,5,FALSE),"G")),"R")</f>
        <v>G</v>
      </c>
      <c r="V274" s="8" t="str">
        <f>IFERROR(IF(SEARCH("MT",C274,1),_xlfn.IFNA(VLOOKUP(CONCATENATE(A274,"MT"),'ALL Conditions'!A:E,5,FALSE),"G")),"R")</f>
        <v>G</v>
      </c>
      <c r="W274" s="8" t="str">
        <f>IFERROR(IF(SEARCH("NL",C274,1),_xlfn.IFNA(VLOOKUP(CONCATENATE(A274,"NL"),'ALL Conditions'!A:E,5,FALSE),"G")),"R")</f>
        <v>G</v>
      </c>
      <c r="X274" s="8" t="str">
        <f>IFERROR(IF(SEARCH("PL",C274,1),_xlfn.IFNA(VLOOKUP(CONCATENATE(A274,"PL"),'ALL Conditions'!A:E,5,FALSE),"G")),"R")</f>
        <v>G</v>
      </c>
      <c r="Y274" s="8" t="str">
        <f>IFERROR(IF(SEARCH("PT",C274,1),_xlfn.IFNA(VLOOKUP(CONCATENATE(A274,"PT"),'ALL Conditions'!A:E,5,FALSE),"G")),"R")</f>
        <v>G</v>
      </c>
      <c r="Z274" s="8" t="str">
        <f>IFERROR(IF(SEARCH("RO",C274,1),_xlfn.IFNA(VLOOKUP(CONCATENATE(A274,"RO"),'ALL Conditions'!A:E,5,FALSE),"G")),"R")</f>
        <v>G</v>
      </c>
      <c r="AA274" s="8" t="str">
        <f>IFERROR(IF(SEARCH("SK",C274,1),_xlfn.IFNA(VLOOKUP(CONCATENATE(A274,"SK"),'ALL Conditions'!A:E,5,FALSE),"G")),"R")</f>
        <v>G</v>
      </c>
      <c r="AB274" s="8" t="str">
        <f>IFERROR(IF(SEARCH("SI",C274,1),_xlfn.IFNA(VLOOKUP(CONCATENATE(A274,"SI"),'ALL Conditions'!A:E,5,FALSE),"G")),"R")</f>
        <v>G</v>
      </c>
      <c r="AC274" s="8" t="str">
        <f>IFERROR(IF(SEARCH("ES",C274,1),_xlfn.IFNA(VLOOKUP(CONCATENATE(A274,"ES"),'ALL Conditions'!A:E,5,FALSE),"G")),"R")</f>
        <v>G</v>
      </c>
      <c r="AD274" s="8" t="str">
        <f>IFERROR(IF(SEARCH("SE",C274,1),_xlfn.IFNA(VLOOKUP(CONCATENATE(A274,"SE"),'ALL Conditions'!A:E,5,FALSE),"G")),"R")</f>
        <v>G</v>
      </c>
    </row>
    <row r="275" spans="1:30">
      <c r="A275" t="s">
        <v>631</v>
      </c>
      <c r="B275" t="s">
        <v>632</v>
      </c>
      <c r="C275" t="s">
        <v>789</v>
      </c>
      <c r="D275" s="9" t="str">
        <f>VLOOKUP(LEN(A275),'Restriction length-level'!A:B,2,FALSE)</f>
        <v>Commodity Code</v>
      </c>
      <c r="E275" s="8" t="str">
        <f>IFERROR(IF(SEARCH("AT",C275,1),_xlfn.IFNA(VLOOKUP(CONCATENATE(A275,"AT"),'ALL Conditions'!A:E,5,FALSE),"G")),"R")</f>
        <v>G</v>
      </c>
      <c r="F275" s="8" t="str">
        <f>IFERROR(IF(SEARCH("BE",C275,1),_xlfn.IFNA(VLOOKUP(CONCATENATE(A275,"BE"),'ALL Conditions'!A:E,5,FALSE),"G")),"R")</f>
        <v>G</v>
      </c>
      <c r="G275" s="8" t="str">
        <f>IFERROR(IF(SEARCH("BG",C275,1),_xlfn.IFNA(VLOOKUP(CONCATENATE(A275,"BG"),'ALL Conditions'!A:E,5,FALSE),"G")),"R")</f>
        <v>R</v>
      </c>
      <c r="H275" s="8" t="str">
        <f>IFERROR(IF(SEARCH("HR",C275,1),_xlfn.IFNA(VLOOKUP(CONCATENATE(A275,"HR"),'ALL Conditions'!A:E,5,FALSE),"G")),"R")</f>
        <v>R</v>
      </c>
      <c r="I275" s="8" t="str">
        <f>IFERROR(IF(SEARCH("CZ",C275,1),_xlfn.IFNA(VLOOKUP(CONCATENATE(A275,"CZ"),'ALL Conditions'!A:E,5,FALSE),"G")),"R")</f>
        <v>G</v>
      </c>
      <c r="J275" s="8" t="str">
        <f>IFERROR(IF(SEARCH("DK",C275,1),_xlfn.IFNA(VLOOKUP(CONCATENATE(A275,"DK"),'ALL Conditions'!A:E,5,FALSE),"G")),"R")</f>
        <v>G</v>
      </c>
      <c r="K275" s="8" t="str">
        <f>IFERROR(IF(SEARCH("EE",C275,1),_xlfn.IFNA(VLOOKUP(CONCATENATE(A275,"EE"),'ALL Conditions'!A:E,5,FALSE),"G")),"R")</f>
        <v>R</v>
      </c>
      <c r="L275" s="8" t="str">
        <f>IFERROR(IF(SEARCH("FI",C275,1),_xlfn.IFNA(VLOOKUP(CONCATENATE(A275,"FI"),'ALL Conditions'!A:E,5,FALSE),"G")),"R")</f>
        <v>R</v>
      </c>
      <c r="M275" s="8" t="str">
        <f>IFERROR(IF(SEARCH("FR",C275,1),_xlfn.IFNA(VLOOKUP(CONCATENATE(A275,"FR"),'ALL Conditions'!A:E,5,FALSE),"G")),"R")</f>
        <v>R</v>
      </c>
      <c r="N275" s="8" t="str">
        <f>IFERROR(IF(SEARCH("DE",C275,1),_xlfn.IFNA(VLOOKUP(CONCATENATE(A275,"DE"),'ALL Conditions'!A:E,5,FALSE),"G")),"R")</f>
        <v>G</v>
      </c>
      <c r="O275" s="8" t="str">
        <f>IFERROR(IF(SEARCH("GR",C275,1),_xlfn.IFNA(VLOOKUP(CONCATENATE(A275,"GR"),'ALL Conditions'!A:E,5,FALSE),"G")),"R")</f>
        <v>R</v>
      </c>
      <c r="P275" s="8" t="str">
        <f>IFERROR(IF(SEARCH("HU",C275,1),_xlfn.IFNA(VLOOKUP(CONCATENATE(A275,"HU"),'ALL Conditions'!A:E,5,FALSE),"G")),"R")</f>
        <v>R</v>
      </c>
      <c r="Q275" s="8" t="str">
        <f>IFERROR(IF(SEARCH("IE",C275,1),_xlfn.IFNA(VLOOKUP(CONCATENATE(A275,"IE"),'ALL Conditions'!A:E,5,FALSE),"G")),"R")</f>
        <v>R</v>
      </c>
      <c r="R275" s="8" t="str">
        <f>IFERROR(IF(SEARCH("IT",C275,1),_xlfn.IFNA(VLOOKUP(CONCATENATE(A275,"IT"),'ALL Conditions'!A:E,5,FALSE),"G")),"R")</f>
        <v>G</v>
      </c>
      <c r="S275" s="8" t="str">
        <f>IFERROR(IF(SEARCH("LV",C275,1),_xlfn.IFNA(VLOOKUP(CONCATENATE(A275,"LV"),'ALL Conditions'!A:E,5,FALSE),"G")),"R")</f>
        <v>R</v>
      </c>
      <c r="T275" s="8" t="str">
        <f>IFERROR(IF(SEARCH("LT",C275,1),_xlfn.IFNA(VLOOKUP(CONCATENATE(A275,"LT"),'ALL Conditions'!A:E,5,FALSE),"G")),"R")</f>
        <v>R</v>
      </c>
      <c r="U275" s="8" t="str">
        <f>IFERROR(IF(SEARCH("LU",C275,1),_xlfn.IFNA(VLOOKUP(CONCATENATE(A275,"LU"),'ALL Conditions'!A:E,5,FALSE),"G")),"R")</f>
        <v>R</v>
      </c>
      <c r="V275" s="8" t="str">
        <f>IFERROR(IF(SEARCH("MT",C275,1),_xlfn.IFNA(VLOOKUP(CONCATENATE(A275,"MT"),'ALL Conditions'!A:E,5,FALSE),"G")),"R")</f>
        <v>R</v>
      </c>
      <c r="W275" s="8" t="str">
        <f>IFERROR(IF(SEARCH("NL",C275,1),_xlfn.IFNA(VLOOKUP(CONCATENATE(A275,"NL"),'ALL Conditions'!A:E,5,FALSE),"G")),"R")</f>
        <v>R</v>
      </c>
      <c r="X275" s="8" t="str">
        <f>IFERROR(IF(SEARCH("PL",C275,1),_xlfn.IFNA(VLOOKUP(CONCATENATE(A275,"PL"),'ALL Conditions'!A:E,5,FALSE),"G")),"R")</f>
        <v>G</v>
      </c>
      <c r="Y275" s="8" t="str">
        <f>IFERROR(IF(SEARCH("PT",C275,1),_xlfn.IFNA(VLOOKUP(CONCATENATE(A275,"PT"),'ALL Conditions'!A:E,5,FALSE),"G")),"R")</f>
        <v>G</v>
      </c>
      <c r="Z275" s="8" t="str">
        <f>IFERROR(IF(SEARCH("RO",C275,1),_xlfn.IFNA(VLOOKUP(CONCATENATE(A275,"RO"),'ALL Conditions'!A:E,5,FALSE),"G")),"R")</f>
        <v>R</v>
      </c>
      <c r="AA275" s="8" t="str">
        <f>IFERROR(IF(SEARCH("SK",C275,1),_xlfn.IFNA(VLOOKUP(CONCATENATE(A275,"SK"),'ALL Conditions'!A:E,5,FALSE),"G")),"R")</f>
        <v>G</v>
      </c>
      <c r="AB275" s="8" t="str">
        <f>IFERROR(IF(SEARCH("SI",C275,1),_xlfn.IFNA(VLOOKUP(CONCATENATE(A275,"SI"),'ALL Conditions'!A:E,5,FALSE),"G")),"R")</f>
        <v>R</v>
      </c>
      <c r="AC275" s="8" t="str">
        <f>IFERROR(IF(SEARCH("ES",C275,1),_xlfn.IFNA(VLOOKUP(CONCATENATE(A275,"ES"),'ALL Conditions'!A:E,5,FALSE),"G")),"R")</f>
        <v>R</v>
      </c>
      <c r="AD275" s="8" t="str">
        <f>IFERROR(IF(SEARCH("SE",C275,1),_xlfn.IFNA(VLOOKUP(CONCATENATE(A275,"SE"),'ALL Conditions'!A:E,5,FALSE),"G")),"R")</f>
        <v>G</v>
      </c>
    </row>
    <row r="276" spans="1:30">
      <c r="A276" t="s">
        <v>634</v>
      </c>
      <c r="B276" t="s">
        <v>635</v>
      </c>
      <c r="C276" t="s">
        <v>789</v>
      </c>
      <c r="D276" s="9" t="str">
        <f>VLOOKUP(LEN(A276),'Restriction length-level'!A:B,2,FALSE)</f>
        <v>Commodity Code</v>
      </c>
      <c r="E276" s="8" t="str">
        <f>IFERROR(IF(SEARCH("AT",C276,1),_xlfn.IFNA(VLOOKUP(CONCATENATE(A276,"AT"),'ALL Conditions'!A:E,5,FALSE),"G")),"R")</f>
        <v>G</v>
      </c>
      <c r="F276" s="8" t="str">
        <f>IFERROR(IF(SEARCH("BE",C276,1),_xlfn.IFNA(VLOOKUP(CONCATENATE(A276,"BE"),'ALL Conditions'!A:E,5,FALSE),"G")),"R")</f>
        <v>G</v>
      </c>
      <c r="G276" s="8" t="str">
        <f>IFERROR(IF(SEARCH("BG",C276,1),_xlfn.IFNA(VLOOKUP(CONCATENATE(A276,"BG"),'ALL Conditions'!A:E,5,FALSE),"G")),"R")</f>
        <v>R</v>
      </c>
      <c r="H276" s="8" t="str">
        <f>IFERROR(IF(SEARCH("HR",C276,1),_xlfn.IFNA(VLOOKUP(CONCATENATE(A276,"HR"),'ALL Conditions'!A:E,5,FALSE),"G")),"R")</f>
        <v>R</v>
      </c>
      <c r="I276" s="8" t="str">
        <f>IFERROR(IF(SEARCH("CZ",C276,1),_xlfn.IFNA(VLOOKUP(CONCATENATE(A276,"CZ"),'ALL Conditions'!A:E,5,FALSE),"G")),"R")</f>
        <v>G</v>
      </c>
      <c r="J276" s="8" t="str">
        <f>IFERROR(IF(SEARCH("DK",C276,1),_xlfn.IFNA(VLOOKUP(CONCATENATE(A276,"DK"),'ALL Conditions'!A:E,5,FALSE),"G")),"R")</f>
        <v>G</v>
      </c>
      <c r="K276" s="8" t="str">
        <f>IFERROR(IF(SEARCH("EE",C276,1),_xlfn.IFNA(VLOOKUP(CONCATENATE(A276,"EE"),'ALL Conditions'!A:E,5,FALSE),"G")),"R")</f>
        <v>R</v>
      </c>
      <c r="L276" s="8" t="str">
        <f>IFERROR(IF(SEARCH("FI",C276,1),_xlfn.IFNA(VLOOKUP(CONCATENATE(A276,"FI"),'ALL Conditions'!A:E,5,FALSE),"G")),"R")</f>
        <v>R</v>
      </c>
      <c r="M276" s="8" t="str">
        <f>IFERROR(IF(SEARCH("FR",C276,1),_xlfn.IFNA(VLOOKUP(CONCATENATE(A276,"FR"),'ALL Conditions'!A:E,5,FALSE),"G")),"R")</f>
        <v>R</v>
      </c>
      <c r="N276" s="8" t="str">
        <f>IFERROR(IF(SEARCH("DE",C276,1),_xlfn.IFNA(VLOOKUP(CONCATENATE(A276,"DE"),'ALL Conditions'!A:E,5,FALSE),"G")),"R")</f>
        <v>G</v>
      </c>
      <c r="O276" s="8" t="str">
        <f>IFERROR(IF(SEARCH("GR",C276,1),_xlfn.IFNA(VLOOKUP(CONCATENATE(A276,"GR"),'ALL Conditions'!A:E,5,FALSE),"G")),"R")</f>
        <v>R</v>
      </c>
      <c r="P276" s="8" t="str">
        <f>IFERROR(IF(SEARCH("HU",C276,1),_xlfn.IFNA(VLOOKUP(CONCATENATE(A276,"HU"),'ALL Conditions'!A:E,5,FALSE),"G")),"R")</f>
        <v>R</v>
      </c>
      <c r="Q276" s="8" t="str">
        <f>IFERROR(IF(SEARCH("IE",C276,1),_xlfn.IFNA(VLOOKUP(CONCATENATE(A276,"IE"),'ALL Conditions'!A:E,5,FALSE),"G")),"R")</f>
        <v>R</v>
      </c>
      <c r="R276" s="8" t="str">
        <f>IFERROR(IF(SEARCH("IT",C276,1),_xlfn.IFNA(VLOOKUP(CONCATENATE(A276,"IT"),'ALL Conditions'!A:E,5,FALSE),"G")),"R")</f>
        <v>G</v>
      </c>
      <c r="S276" s="8" t="str">
        <f>IFERROR(IF(SEARCH("LV",C276,1),_xlfn.IFNA(VLOOKUP(CONCATENATE(A276,"LV"),'ALL Conditions'!A:E,5,FALSE),"G")),"R")</f>
        <v>R</v>
      </c>
      <c r="T276" s="8" t="str">
        <f>IFERROR(IF(SEARCH("LT",C276,1),_xlfn.IFNA(VLOOKUP(CONCATENATE(A276,"LT"),'ALL Conditions'!A:E,5,FALSE),"G")),"R")</f>
        <v>R</v>
      </c>
      <c r="U276" s="8" t="str">
        <f>IFERROR(IF(SEARCH("LU",C276,1),_xlfn.IFNA(VLOOKUP(CONCATENATE(A276,"LU"),'ALL Conditions'!A:E,5,FALSE),"G")),"R")</f>
        <v>R</v>
      </c>
      <c r="V276" s="8" t="str">
        <f>IFERROR(IF(SEARCH("MT",C276,1),_xlfn.IFNA(VLOOKUP(CONCATENATE(A276,"MT"),'ALL Conditions'!A:E,5,FALSE),"G")),"R")</f>
        <v>R</v>
      </c>
      <c r="W276" s="8" t="str">
        <f>IFERROR(IF(SEARCH("NL",C276,1),_xlfn.IFNA(VLOOKUP(CONCATENATE(A276,"NL"),'ALL Conditions'!A:E,5,FALSE),"G")),"R")</f>
        <v>R</v>
      </c>
      <c r="X276" s="8" t="str">
        <f>IFERROR(IF(SEARCH("PL",C276,1),_xlfn.IFNA(VLOOKUP(CONCATENATE(A276,"PL"),'ALL Conditions'!A:E,5,FALSE),"G")),"R")</f>
        <v>G</v>
      </c>
      <c r="Y276" s="8" t="str">
        <f>IFERROR(IF(SEARCH("PT",C276,1),_xlfn.IFNA(VLOOKUP(CONCATENATE(A276,"PT"),'ALL Conditions'!A:E,5,FALSE),"G")),"R")</f>
        <v>G</v>
      </c>
      <c r="Z276" s="8" t="str">
        <f>IFERROR(IF(SEARCH("RO",C276,1),_xlfn.IFNA(VLOOKUP(CONCATENATE(A276,"RO"),'ALL Conditions'!A:E,5,FALSE),"G")),"R")</f>
        <v>R</v>
      </c>
      <c r="AA276" s="8" t="str">
        <f>IFERROR(IF(SEARCH("SK",C276,1),_xlfn.IFNA(VLOOKUP(CONCATENATE(A276,"SK"),'ALL Conditions'!A:E,5,FALSE),"G")),"R")</f>
        <v>G</v>
      </c>
      <c r="AB276" s="8" t="str">
        <f>IFERROR(IF(SEARCH("SI",C276,1),_xlfn.IFNA(VLOOKUP(CONCATENATE(A276,"SI"),'ALL Conditions'!A:E,5,FALSE),"G")),"R")</f>
        <v>R</v>
      </c>
      <c r="AC276" s="8" t="str">
        <f>IFERROR(IF(SEARCH("ES",C276,1),_xlfn.IFNA(VLOOKUP(CONCATENATE(A276,"ES"),'ALL Conditions'!A:E,5,FALSE),"G")),"R")</f>
        <v>R</v>
      </c>
      <c r="AD276" s="8" t="str">
        <f>IFERROR(IF(SEARCH("SE",C276,1),_xlfn.IFNA(VLOOKUP(CONCATENATE(A276,"SE"),'ALL Conditions'!A:E,5,FALSE),"G")),"R")</f>
        <v>G</v>
      </c>
    </row>
    <row r="277" spans="1:30">
      <c r="A277" t="s">
        <v>636</v>
      </c>
      <c r="B277" t="s">
        <v>637</v>
      </c>
      <c r="C277" t="s">
        <v>790</v>
      </c>
      <c r="D277" s="9" t="str">
        <f>VLOOKUP(LEN(A277),'Restriction length-level'!A:B,2,FALSE)</f>
        <v>Commodity Code</v>
      </c>
      <c r="E277" s="8" t="str">
        <f>IFERROR(IF(SEARCH("AT",C277,1),_xlfn.IFNA(VLOOKUP(CONCATENATE(A277,"AT"),'ALL Conditions'!A:E,5,FALSE),"G")),"R")</f>
        <v>G</v>
      </c>
      <c r="F277" s="8" t="str">
        <f>IFERROR(IF(SEARCH("BE",C277,1),_xlfn.IFNA(VLOOKUP(CONCATENATE(A277,"BE"),'ALL Conditions'!A:E,5,FALSE),"G")),"R")</f>
        <v>G</v>
      </c>
      <c r="G277" s="8" t="str">
        <f>IFERROR(IF(SEARCH("BG",C277,1),_xlfn.IFNA(VLOOKUP(CONCATENATE(A277,"BG"),'ALL Conditions'!A:E,5,FALSE),"G")),"R")</f>
        <v>G</v>
      </c>
      <c r="H277" s="8" t="str">
        <f>IFERROR(IF(SEARCH("HR",C277,1),_xlfn.IFNA(VLOOKUP(CONCATENATE(A277,"HR"),'ALL Conditions'!A:E,5,FALSE),"G")),"R")</f>
        <v>G</v>
      </c>
      <c r="I277" s="8" t="str">
        <f>IFERROR(IF(SEARCH("CZ",C277,1),_xlfn.IFNA(VLOOKUP(CONCATENATE(A277,"CZ"),'ALL Conditions'!A:E,5,FALSE),"G")),"R")</f>
        <v>G</v>
      </c>
      <c r="J277" s="8" t="str">
        <f>IFERROR(IF(SEARCH("DK",C277,1),_xlfn.IFNA(VLOOKUP(CONCATENATE(A277,"DK"),'ALL Conditions'!A:E,5,FALSE),"G")),"R")</f>
        <v>G</v>
      </c>
      <c r="K277" s="8" t="str">
        <f>IFERROR(IF(SEARCH("EE",C277,1),_xlfn.IFNA(VLOOKUP(CONCATENATE(A277,"EE"),'ALL Conditions'!A:E,5,FALSE),"G")),"R")</f>
        <v>G</v>
      </c>
      <c r="L277" s="8" t="str">
        <f>IFERROR(IF(SEARCH("FI",C277,1),_xlfn.IFNA(VLOOKUP(CONCATENATE(A277,"FI"),'ALL Conditions'!A:E,5,FALSE),"G")),"R")</f>
        <v>G</v>
      </c>
      <c r="M277" s="8" t="str">
        <f>IFERROR(IF(SEARCH("FR",C277,1),_xlfn.IFNA(VLOOKUP(CONCATENATE(A277,"FR"),'ALL Conditions'!A:E,5,FALSE),"G")),"R")</f>
        <v>G</v>
      </c>
      <c r="N277" s="8" t="str">
        <f>IFERROR(IF(SEARCH("DE",C277,1),_xlfn.IFNA(VLOOKUP(CONCATENATE(A277,"DE"),'ALL Conditions'!A:E,5,FALSE),"G")),"R")</f>
        <v>G</v>
      </c>
      <c r="O277" s="8" t="str">
        <f>IFERROR(IF(SEARCH("GR",C277,1),_xlfn.IFNA(VLOOKUP(CONCATENATE(A277,"GR"),'ALL Conditions'!A:E,5,FALSE),"G")),"R")</f>
        <v>G</v>
      </c>
      <c r="P277" s="8" t="str">
        <f>IFERROR(IF(SEARCH("HU",C277,1),_xlfn.IFNA(VLOOKUP(CONCATENATE(A277,"HU"),'ALL Conditions'!A:E,5,FALSE),"G")),"R")</f>
        <v>G</v>
      </c>
      <c r="Q277" s="8" t="str">
        <f>IFERROR(IF(SEARCH("IE",C277,1),_xlfn.IFNA(VLOOKUP(CONCATENATE(A277,"IE"),'ALL Conditions'!A:E,5,FALSE),"G")),"R")</f>
        <v>G</v>
      </c>
      <c r="R277" s="8" t="str">
        <f>IFERROR(IF(SEARCH("IT",C277,1),_xlfn.IFNA(VLOOKUP(CONCATENATE(A277,"IT"),'ALL Conditions'!A:E,5,FALSE),"G")),"R")</f>
        <v>G</v>
      </c>
      <c r="S277" s="8" t="str">
        <f>IFERROR(IF(SEARCH("LV",C277,1),_xlfn.IFNA(VLOOKUP(CONCATENATE(A277,"LV"),'ALL Conditions'!A:E,5,FALSE),"G")),"R")</f>
        <v>G</v>
      </c>
      <c r="T277" s="8" t="str">
        <f>IFERROR(IF(SEARCH("LT",C277,1),_xlfn.IFNA(VLOOKUP(CONCATENATE(A277,"LT"),'ALL Conditions'!A:E,5,FALSE),"G")),"R")</f>
        <v>G</v>
      </c>
      <c r="U277" s="8" t="str">
        <f>IFERROR(IF(SEARCH("LU",C277,1),_xlfn.IFNA(VLOOKUP(CONCATENATE(A277,"LU"),'ALL Conditions'!A:E,5,FALSE),"G")),"R")</f>
        <v>G</v>
      </c>
      <c r="V277" s="8" t="str">
        <f>IFERROR(IF(SEARCH("MT",C277,1),_xlfn.IFNA(VLOOKUP(CONCATENATE(A277,"MT"),'ALL Conditions'!A:E,5,FALSE),"G")),"R")</f>
        <v>G</v>
      </c>
      <c r="W277" s="8" t="str">
        <f>IFERROR(IF(SEARCH("NL",C277,1),_xlfn.IFNA(VLOOKUP(CONCATENATE(A277,"NL"),'ALL Conditions'!A:E,5,FALSE),"G")),"R")</f>
        <v>G</v>
      </c>
      <c r="X277" s="8" t="str">
        <f>IFERROR(IF(SEARCH("PL",C277,1),_xlfn.IFNA(VLOOKUP(CONCATENATE(A277,"PL"),'ALL Conditions'!A:E,5,FALSE),"G")),"R")</f>
        <v>G</v>
      </c>
      <c r="Y277" s="8" t="str">
        <f>IFERROR(IF(SEARCH("PT",C277,1),_xlfn.IFNA(VLOOKUP(CONCATENATE(A277,"PT"),'ALL Conditions'!A:E,5,FALSE),"G")),"R")</f>
        <v>G</v>
      </c>
      <c r="Z277" s="8" t="str">
        <f>IFERROR(IF(SEARCH("RO",C277,1),_xlfn.IFNA(VLOOKUP(CONCATENATE(A277,"RO"),'ALL Conditions'!A:E,5,FALSE),"G")),"R")</f>
        <v>G</v>
      </c>
      <c r="AA277" s="8" t="str">
        <f>IFERROR(IF(SEARCH("SK",C277,1),_xlfn.IFNA(VLOOKUP(CONCATENATE(A277,"SK"),'ALL Conditions'!A:E,5,FALSE),"G")),"R")</f>
        <v>G</v>
      </c>
      <c r="AB277" s="8" t="str">
        <f>IFERROR(IF(SEARCH("SI",C277,1),_xlfn.IFNA(VLOOKUP(CONCATENATE(A277,"SI"),'ALL Conditions'!A:E,5,FALSE),"G")),"R")</f>
        <v>R</v>
      </c>
      <c r="AC277" s="8" t="str">
        <f>IFERROR(IF(SEARCH("ES",C277,1),_xlfn.IFNA(VLOOKUP(CONCATENATE(A277,"ES"),'ALL Conditions'!A:E,5,FALSE),"G")),"R")</f>
        <v>G</v>
      </c>
      <c r="AD277" s="8" t="str">
        <f>IFERROR(IF(SEARCH("SE",C277,1),_xlfn.IFNA(VLOOKUP(CONCATENATE(A277,"SE"),'ALL Conditions'!A:E,5,FALSE),"G")),"R")</f>
        <v>G</v>
      </c>
    </row>
    <row r="278" spans="1:30">
      <c r="A278" t="s">
        <v>638</v>
      </c>
      <c r="B278" t="s">
        <v>639</v>
      </c>
      <c r="C278" t="s">
        <v>765</v>
      </c>
      <c r="D278" s="9" t="str">
        <f>VLOOKUP(LEN(A278),'Restriction length-level'!A:B,2,FALSE)</f>
        <v>Commodity Code</v>
      </c>
      <c r="E278" s="8" t="str">
        <f>IFERROR(IF(SEARCH("AT",C278,1),_xlfn.IFNA(VLOOKUP(CONCATENATE(A278,"AT"),'ALL Conditions'!A:E,5,FALSE),"G")),"R")</f>
        <v>G</v>
      </c>
      <c r="F278" s="8" t="str">
        <f>IFERROR(IF(SEARCH("BE",C278,1),_xlfn.IFNA(VLOOKUP(CONCATENATE(A278,"BE"),'ALL Conditions'!A:E,5,FALSE),"G")),"R")</f>
        <v>G</v>
      </c>
      <c r="G278" s="8" t="str">
        <f>IFERROR(IF(SEARCH("BG",C278,1),_xlfn.IFNA(VLOOKUP(CONCATENATE(A278,"BG"),'ALL Conditions'!A:E,5,FALSE),"G")),"R")</f>
        <v>G</v>
      </c>
      <c r="H278" s="8" t="str">
        <f>IFERROR(IF(SEARCH("HR",C278,1),_xlfn.IFNA(VLOOKUP(CONCATENATE(A278,"HR"),'ALL Conditions'!A:E,5,FALSE),"G")),"R")</f>
        <v>G</v>
      </c>
      <c r="I278" s="8" t="str">
        <f>IFERROR(IF(SEARCH("CZ",C278,1),_xlfn.IFNA(VLOOKUP(CONCATENATE(A278,"CZ"),'ALL Conditions'!A:E,5,FALSE),"G")),"R")</f>
        <v>G</v>
      </c>
      <c r="J278" s="8" t="str">
        <f>IFERROR(IF(SEARCH("DK",C278,1),_xlfn.IFNA(VLOOKUP(CONCATENATE(A278,"DK"),'ALL Conditions'!A:E,5,FALSE),"G")),"R")</f>
        <v>G</v>
      </c>
      <c r="K278" s="8" t="str">
        <f>IFERROR(IF(SEARCH("EE",C278,1),_xlfn.IFNA(VLOOKUP(CONCATENATE(A278,"EE"),'ALL Conditions'!A:E,5,FALSE),"G")),"R")</f>
        <v>G</v>
      </c>
      <c r="L278" s="8" t="str">
        <f>IFERROR(IF(SEARCH("FI",C278,1),_xlfn.IFNA(VLOOKUP(CONCATENATE(A278,"FI"),'ALL Conditions'!A:E,5,FALSE),"G")),"R")</f>
        <v>G</v>
      </c>
      <c r="M278" s="8" t="str">
        <f>IFERROR(IF(SEARCH("FR",C278,1),_xlfn.IFNA(VLOOKUP(CONCATENATE(A278,"FR"),'ALL Conditions'!A:E,5,FALSE),"G")),"R")</f>
        <v>G</v>
      </c>
      <c r="N278" s="8" t="str">
        <f>IFERROR(IF(SEARCH("DE",C278,1),_xlfn.IFNA(VLOOKUP(CONCATENATE(A278,"DE"),'ALL Conditions'!A:E,5,FALSE),"G")),"R")</f>
        <v>G</v>
      </c>
      <c r="O278" s="8" t="str">
        <f>IFERROR(IF(SEARCH("GR",C278,1),_xlfn.IFNA(VLOOKUP(CONCATENATE(A278,"GR"),'ALL Conditions'!A:E,5,FALSE),"G")),"R")</f>
        <v>G</v>
      </c>
      <c r="P278" s="8" t="str">
        <f>IFERROR(IF(SEARCH("HU",C278,1),_xlfn.IFNA(VLOOKUP(CONCATENATE(A278,"HU"),'ALL Conditions'!A:E,5,FALSE),"G")),"R")</f>
        <v>G</v>
      </c>
      <c r="Q278" s="8" t="str">
        <f>IFERROR(IF(SEARCH("IE",C278,1),_xlfn.IFNA(VLOOKUP(CONCATENATE(A278,"IE"),'ALL Conditions'!A:E,5,FALSE),"G")),"R")</f>
        <v>G</v>
      </c>
      <c r="R278" s="8" t="str">
        <f>IFERROR(IF(SEARCH("IT",C278,1),_xlfn.IFNA(VLOOKUP(CONCATENATE(A278,"IT"),'ALL Conditions'!A:E,5,FALSE),"G")),"R")</f>
        <v>G</v>
      </c>
      <c r="S278" s="8" t="str">
        <f>IFERROR(IF(SEARCH("LV",C278,1),_xlfn.IFNA(VLOOKUP(CONCATENATE(A278,"LV"),'ALL Conditions'!A:E,5,FALSE),"G")),"R")</f>
        <v>G</v>
      </c>
      <c r="T278" s="8" t="str">
        <f>IFERROR(IF(SEARCH("LT",C278,1),_xlfn.IFNA(VLOOKUP(CONCATENATE(A278,"LT"),'ALL Conditions'!A:E,5,FALSE),"G")),"R")</f>
        <v>G</v>
      </c>
      <c r="U278" s="8" t="str">
        <f>IFERROR(IF(SEARCH("LU",C278,1),_xlfn.IFNA(VLOOKUP(CONCATENATE(A278,"LU"),'ALL Conditions'!A:E,5,FALSE),"G")),"R")</f>
        <v>G</v>
      </c>
      <c r="V278" s="8" t="str">
        <f>IFERROR(IF(SEARCH("MT",C278,1),_xlfn.IFNA(VLOOKUP(CONCATENATE(A278,"MT"),'ALL Conditions'!A:E,5,FALSE),"G")),"R")</f>
        <v>G</v>
      </c>
      <c r="W278" s="8" t="str">
        <f>IFERROR(IF(SEARCH("NL",C278,1),_xlfn.IFNA(VLOOKUP(CONCATENATE(A278,"NL"),'ALL Conditions'!A:E,5,FALSE),"G")),"R")</f>
        <v>G</v>
      </c>
      <c r="X278" s="8" t="str">
        <f>IFERROR(IF(SEARCH("PL",C278,1),_xlfn.IFNA(VLOOKUP(CONCATENATE(A278,"PL"),'ALL Conditions'!A:E,5,FALSE),"G")),"R")</f>
        <v>G</v>
      </c>
      <c r="Y278" s="8" t="str">
        <f>IFERROR(IF(SEARCH("PT",C278,1),_xlfn.IFNA(VLOOKUP(CONCATENATE(A278,"PT"),'ALL Conditions'!A:E,5,FALSE),"G")),"R")</f>
        <v>G</v>
      </c>
      <c r="Z278" s="8" t="str">
        <f>IFERROR(IF(SEARCH("RO",C278,1),_xlfn.IFNA(VLOOKUP(CONCATENATE(A278,"RO"),'ALL Conditions'!A:E,5,FALSE),"G")),"R")</f>
        <v>G</v>
      </c>
      <c r="AA278" s="8" t="str">
        <f>IFERROR(IF(SEARCH("SK",C278,1),_xlfn.IFNA(VLOOKUP(CONCATENATE(A278,"SK"),'ALL Conditions'!A:E,5,FALSE),"G")),"R")</f>
        <v>G</v>
      </c>
      <c r="AB278" s="8" t="str">
        <f>IFERROR(IF(SEARCH("SI",C278,1),_xlfn.IFNA(VLOOKUP(CONCATENATE(A278,"SI"),'ALL Conditions'!A:E,5,FALSE),"G")),"R")</f>
        <v>G</v>
      </c>
      <c r="AC278" s="8" t="str">
        <f>IFERROR(IF(SEARCH("ES",C278,1),_xlfn.IFNA(VLOOKUP(CONCATENATE(A278,"ES"),'ALL Conditions'!A:E,5,FALSE),"G")),"R")</f>
        <v>G</v>
      </c>
      <c r="AD278" s="8" t="str">
        <f>IFERROR(IF(SEARCH("SE",C278,1),_xlfn.IFNA(VLOOKUP(CONCATENATE(A278,"SE"),'ALL Conditions'!A:E,5,FALSE),"G")),"R")</f>
        <v>G</v>
      </c>
    </row>
    <row r="279" spans="1:30">
      <c r="A279" t="s">
        <v>640</v>
      </c>
      <c r="B279" t="s">
        <v>641</v>
      </c>
      <c r="C279" t="s">
        <v>789</v>
      </c>
      <c r="D279" s="9" t="str">
        <f>VLOOKUP(LEN(A279),'Restriction length-level'!A:B,2,FALSE)</f>
        <v>Commodity Code</v>
      </c>
      <c r="E279" s="8" t="str">
        <f>IFERROR(IF(SEARCH("AT",C279,1),_xlfn.IFNA(VLOOKUP(CONCATENATE(A279,"AT"),'ALL Conditions'!A:E,5,FALSE),"G")),"R")</f>
        <v>G</v>
      </c>
      <c r="F279" s="8" t="str">
        <f>IFERROR(IF(SEARCH("BE",C279,1),_xlfn.IFNA(VLOOKUP(CONCATENATE(A279,"BE"),'ALL Conditions'!A:E,5,FALSE),"G")),"R")</f>
        <v>G</v>
      </c>
      <c r="G279" s="8" t="str">
        <f>IFERROR(IF(SEARCH("BG",C279,1),_xlfn.IFNA(VLOOKUP(CONCATENATE(A279,"BG"),'ALL Conditions'!A:E,5,FALSE),"G")),"R")</f>
        <v>R</v>
      </c>
      <c r="H279" s="8" t="str">
        <f>IFERROR(IF(SEARCH("HR",C279,1),_xlfn.IFNA(VLOOKUP(CONCATENATE(A279,"HR"),'ALL Conditions'!A:E,5,FALSE),"G")),"R")</f>
        <v>R</v>
      </c>
      <c r="I279" s="8" t="str">
        <f>IFERROR(IF(SEARCH("CZ",C279,1),_xlfn.IFNA(VLOOKUP(CONCATENATE(A279,"CZ"),'ALL Conditions'!A:E,5,FALSE),"G")),"R")</f>
        <v>G</v>
      </c>
      <c r="J279" s="8" t="str">
        <f>IFERROR(IF(SEARCH("DK",C279,1),_xlfn.IFNA(VLOOKUP(CONCATENATE(A279,"DK"),'ALL Conditions'!A:E,5,FALSE),"G")),"R")</f>
        <v>G</v>
      </c>
      <c r="K279" s="8" t="str">
        <f>IFERROR(IF(SEARCH("EE",C279,1),_xlfn.IFNA(VLOOKUP(CONCATENATE(A279,"EE"),'ALL Conditions'!A:E,5,FALSE),"G")),"R")</f>
        <v>R</v>
      </c>
      <c r="L279" s="8" t="str">
        <f>IFERROR(IF(SEARCH("FI",C279,1),_xlfn.IFNA(VLOOKUP(CONCATENATE(A279,"FI"),'ALL Conditions'!A:E,5,FALSE),"G")),"R")</f>
        <v>R</v>
      </c>
      <c r="M279" s="8" t="str">
        <f>IFERROR(IF(SEARCH("FR",C279,1),_xlfn.IFNA(VLOOKUP(CONCATENATE(A279,"FR"),'ALL Conditions'!A:E,5,FALSE),"G")),"R")</f>
        <v>R</v>
      </c>
      <c r="N279" s="8" t="str">
        <f>IFERROR(IF(SEARCH("DE",C279,1),_xlfn.IFNA(VLOOKUP(CONCATENATE(A279,"DE"),'ALL Conditions'!A:E,5,FALSE),"G")),"R")</f>
        <v>G</v>
      </c>
      <c r="O279" s="8" t="str">
        <f>IFERROR(IF(SEARCH("GR",C279,1),_xlfn.IFNA(VLOOKUP(CONCATENATE(A279,"GR"),'ALL Conditions'!A:E,5,FALSE),"G")),"R")</f>
        <v>R</v>
      </c>
      <c r="P279" s="8" t="str">
        <f>IFERROR(IF(SEARCH("HU",C279,1),_xlfn.IFNA(VLOOKUP(CONCATENATE(A279,"HU"),'ALL Conditions'!A:E,5,FALSE),"G")),"R")</f>
        <v>R</v>
      </c>
      <c r="Q279" s="8" t="str">
        <f>IFERROR(IF(SEARCH("IE",C279,1),_xlfn.IFNA(VLOOKUP(CONCATENATE(A279,"IE"),'ALL Conditions'!A:E,5,FALSE),"G")),"R")</f>
        <v>R</v>
      </c>
      <c r="R279" s="8" t="str">
        <f>IFERROR(IF(SEARCH("IT",C279,1),_xlfn.IFNA(VLOOKUP(CONCATENATE(A279,"IT"),'ALL Conditions'!A:E,5,FALSE),"G")),"R")</f>
        <v>G</v>
      </c>
      <c r="S279" s="8" t="str">
        <f>IFERROR(IF(SEARCH("LV",C279,1),_xlfn.IFNA(VLOOKUP(CONCATENATE(A279,"LV"),'ALL Conditions'!A:E,5,FALSE),"G")),"R")</f>
        <v>R</v>
      </c>
      <c r="T279" s="8" t="str">
        <f>IFERROR(IF(SEARCH("LT",C279,1),_xlfn.IFNA(VLOOKUP(CONCATENATE(A279,"LT"),'ALL Conditions'!A:E,5,FALSE),"G")),"R")</f>
        <v>R</v>
      </c>
      <c r="U279" s="8" t="str">
        <f>IFERROR(IF(SEARCH("LU",C279,1),_xlfn.IFNA(VLOOKUP(CONCATENATE(A279,"LU"),'ALL Conditions'!A:E,5,FALSE),"G")),"R")</f>
        <v>R</v>
      </c>
      <c r="V279" s="8" t="str">
        <f>IFERROR(IF(SEARCH("MT",C279,1),_xlfn.IFNA(VLOOKUP(CONCATENATE(A279,"MT"),'ALL Conditions'!A:E,5,FALSE),"G")),"R")</f>
        <v>R</v>
      </c>
      <c r="W279" s="8" t="str">
        <f>IFERROR(IF(SEARCH("NL",C279,1),_xlfn.IFNA(VLOOKUP(CONCATENATE(A279,"NL"),'ALL Conditions'!A:E,5,FALSE),"G")),"R")</f>
        <v>R</v>
      </c>
      <c r="X279" s="8" t="str">
        <f>IFERROR(IF(SEARCH("PL",C279,1),_xlfn.IFNA(VLOOKUP(CONCATENATE(A279,"PL"),'ALL Conditions'!A:E,5,FALSE),"G")),"R")</f>
        <v>G</v>
      </c>
      <c r="Y279" s="8" t="str">
        <f>IFERROR(IF(SEARCH("PT",C279,1),_xlfn.IFNA(VLOOKUP(CONCATENATE(A279,"PT"),'ALL Conditions'!A:E,5,FALSE),"G")),"R")</f>
        <v>G</v>
      </c>
      <c r="Z279" s="8" t="str">
        <f>IFERROR(IF(SEARCH("RO",C279,1),_xlfn.IFNA(VLOOKUP(CONCATENATE(A279,"RO"),'ALL Conditions'!A:E,5,FALSE),"G")),"R")</f>
        <v>R</v>
      </c>
      <c r="AA279" s="8" t="str">
        <f>IFERROR(IF(SEARCH("SK",C279,1),_xlfn.IFNA(VLOOKUP(CONCATENATE(A279,"SK"),'ALL Conditions'!A:E,5,FALSE),"G")),"R")</f>
        <v>G</v>
      </c>
      <c r="AB279" s="8" t="str">
        <f>IFERROR(IF(SEARCH("SI",C279,1),_xlfn.IFNA(VLOOKUP(CONCATENATE(A279,"SI"),'ALL Conditions'!A:E,5,FALSE),"G")),"R")</f>
        <v>R</v>
      </c>
      <c r="AC279" s="8" t="str">
        <f>IFERROR(IF(SEARCH("ES",C279,1),_xlfn.IFNA(VLOOKUP(CONCATENATE(A279,"ES"),'ALL Conditions'!A:E,5,FALSE),"G")),"R")</f>
        <v>R</v>
      </c>
      <c r="AD279" s="8" t="str">
        <f>IFERROR(IF(SEARCH("SE",C279,1),_xlfn.IFNA(VLOOKUP(CONCATENATE(A279,"SE"),'ALL Conditions'!A:E,5,FALSE),"G")),"R")</f>
        <v>G</v>
      </c>
    </row>
    <row r="280" spans="1:30">
      <c r="A280" t="s">
        <v>643</v>
      </c>
      <c r="B280" t="s">
        <v>644</v>
      </c>
      <c r="C280" t="s">
        <v>789</v>
      </c>
      <c r="D280" s="9" t="str">
        <f>VLOOKUP(LEN(A280),'Restriction length-level'!A:B,2,FALSE)</f>
        <v>Commodity Code</v>
      </c>
      <c r="E280" s="8" t="str">
        <f>IFERROR(IF(SEARCH("AT",C280,1),_xlfn.IFNA(VLOOKUP(CONCATENATE(A280,"AT"),'ALL Conditions'!A:E,5,FALSE),"G")),"R")</f>
        <v>G</v>
      </c>
      <c r="F280" s="8" t="str">
        <f>IFERROR(IF(SEARCH("BE",C280,1),_xlfn.IFNA(VLOOKUP(CONCATENATE(A280,"BE"),'ALL Conditions'!A:E,5,FALSE),"G")),"R")</f>
        <v>G</v>
      </c>
      <c r="G280" s="8" t="str">
        <f>IFERROR(IF(SEARCH("BG",C280,1),_xlfn.IFNA(VLOOKUP(CONCATENATE(A280,"BG"),'ALL Conditions'!A:E,5,FALSE),"G")),"R")</f>
        <v>R</v>
      </c>
      <c r="H280" s="8" t="str">
        <f>IFERROR(IF(SEARCH("HR",C280,1),_xlfn.IFNA(VLOOKUP(CONCATENATE(A280,"HR"),'ALL Conditions'!A:E,5,FALSE),"G")),"R")</f>
        <v>R</v>
      </c>
      <c r="I280" s="8" t="str">
        <f>IFERROR(IF(SEARCH("CZ",C280,1),_xlfn.IFNA(VLOOKUP(CONCATENATE(A280,"CZ"),'ALL Conditions'!A:E,5,FALSE),"G")),"R")</f>
        <v>G</v>
      </c>
      <c r="J280" s="8" t="str">
        <f>IFERROR(IF(SEARCH("DK",C280,1),_xlfn.IFNA(VLOOKUP(CONCATENATE(A280,"DK"),'ALL Conditions'!A:E,5,FALSE),"G")),"R")</f>
        <v>G</v>
      </c>
      <c r="K280" s="8" t="str">
        <f>IFERROR(IF(SEARCH("EE",C280,1),_xlfn.IFNA(VLOOKUP(CONCATENATE(A280,"EE"),'ALL Conditions'!A:E,5,FALSE),"G")),"R")</f>
        <v>R</v>
      </c>
      <c r="L280" s="8" t="str">
        <f>IFERROR(IF(SEARCH("FI",C280,1),_xlfn.IFNA(VLOOKUP(CONCATENATE(A280,"FI"),'ALL Conditions'!A:E,5,FALSE),"G")),"R")</f>
        <v>R</v>
      </c>
      <c r="M280" s="8" t="str">
        <f>IFERROR(IF(SEARCH("FR",C280,1),_xlfn.IFNA(VLOOKUP(CONCATENATE(A280,"FR"),'ALL Conditions'!A:E,5,FALSE),"G")),"R")</f>
        <v>R</v>
      </c>
      <c r="N280" s="8" t="str">
        <f>IFERROR(IF(SEARCH("DE",C280,1),_xlfn.IFNA(VLOOKUP(CONCATENATE(A280,"DE"),'ALL Conditions'!A:E,5,FALSE),"G")),"R")</f>
        <v>G</v>
      </c>
      <c r="O280" s="8" t="str">
        <f>IFERROR(IF(SEARCH("GR",C280,1),_xlfn.IFNA(VLOOKUP(CONCATENATE(A280,"GR"),'ALL Conditions'!A:E,5,FALSE),"G")),"R")</f>
        <v>R</v>
      </c>
      <c r="P280" s="8" t="str">
        <f>IFERROR(IF(SEARCH("HU",C280,1),_xlfn.IFNA(VLOOKUP(CONCATENATE(A280,"HU"),'ALL Conditions'!A:E,5,FALSE),"G")),"R")</f>
        <v>R</v>
      </c>
      <c r="Q280" s="8" t="str">
        <f>IFERROR(IF(SEARCH("IE",C280,1),_xlfn.IFNA(VLOOKUP(CONCATENATE(A280,"IE"),'ALL Conditions'!A:E,5,FALSE),"G")),"R")</f>
        <v>R</v>
      </c>
      <c r="R280" s="8" t="str">
        <f>IFERROR(IF(SEARCH("IT",C280,1),_xlfn.IFNA(VLOOKUP(CONCATENATE(A280,"IT"),'ALL Conditions'!A:E,5,FALSE),"G")),"R")</f>
        <v>G</v>
      </c>
      <c r="S280" s="8" t="str">
        <f>IFERROR(IF(SEARCH("LV",C280,1),_xlfn.IFNA(VLOOKUP(CONCATENATE(A280,"LV"),'ALL Conditions'!A:E,5,FALSE),"G")),"R")</f>
        <v>R</v>
      </c>
      <c r="T280" s="8" t="str">
        <f>IFERROR(IF(SEARCH("LT",C280,1),_xlfn.IFNA(VLOOKUP(CONCATENATE(A280,"LT"),'ALL Conditions'!A:E,5,FALSE),"G")),"R")</f>
        <v>R</v>
      </c>
      <c r="U280" s="8" t="str">
        <f>IFERROR(IF(SEARCH("LU",C280,1),_xlfn.IFNA(VLOOKUP(CONCATENATE(A280,"LU"),'ALL Conditions'!A:E,5,FALSE),"G")),"R")</f>
        <v>R</v>
      </c>
      <c r="V280" s="8" t="str">
        <f>IFERROR(IF(SEARCH("MT",C280,1),_xlfn.IFNA(VLOOKUP(CONCATENATE(A280,"MT"),'ALL Conditions'!A:E,5,FALSE),"G")),"R")</f>
        <v>R</v>
      </c>
      <c r="W280" s="8" t="str">
        <f>IFERROR(IF(SEARCH("NL",C280,1),_xlfn.IFNA(VLOOKUP(CONCATENATE(A280,"NL"),'ALL Conditions'!A:E,5,FALSE),"G")),"R")</f>
        <v>R</v>
      </c>
      <c r="X280" s="8" t="str">
        <f>IFERROR(IF(SEARCH("PL",C280,1),_xlfn.IFNA(VLOOKUP(CONCATENATE(A280,"PL"),'ALL Conditions'!A:E,5,FALSE),"G")),"R")</f>
        <v>G</v>
      </c>
      <c r="Y280" s="8" t="str">
        <f>IFERROR(IF(SEARCH("PT",C280,1),_xlfn.IFNA(VLOOKUP(CONCATENATE(A280,"PT"),'ALL Conditions'!A:E,5,FALSE),"G")),"R")</f>
        <v>G</v>
      </c>
      <c r="Z280" s="8" t="str">
        <f>IFERROR(IF(SEARCH("RO",C280,1),_xlfn.IFNA(VLOOKUP(CONCATENATE(A280,"RO"),'ALL Conditions'!A:E,5,FALSE),"G")),"R")</f>
        <v>R</v>
      </c>
      <c r="AA280" s="8" t="str">
        <f>IFERROR(IF(SEARCH("SK",C280,1),_xlfn.IFNA(VLOOKUP(CONCATENATE(A280,"SK"),'ALL Conditions'!A:E,5,FALSE),"G")),"R")</f>
        <v>G</v>
      </c>
      <c r="AB280" s="8" t="str">
        <f>IFERROR(IF(SEARCH("SI",C280,1),_xlfn.IFNA(VLOOKUP(CONCATENATE(A280,"SI"),'ALL Conditions'!A:E,5,FALSE),"G")),"R")</f>
        <v>R</v>
      </c>
      <c r="AC280" s="8" t="str">
        <f>IFERROR(IF(SEARCH("ES",C280,1),_xlfn.IFNA(VLOOKUP(CONCATENATE(A280,"ES"),'ALL Conditions'!A:E,5,FALSE),"G")),"R")</f>
        <v>R</v>
      </c>
      <c r="AD280" s="8" t="str">
        <f>IFERROR(IF(SEARCH("SE",C280,1),_xlfn.IFNA(VLOOKUP(CONCATENATE(A280,"SE"),'ALL Conditions'!A:E,5,FALSE),"G")),"R")</f>
        <v>G</v>
      </c>
    </row>
    <row r="281" spans="1:30">
      <c r="A281" t="s">
        <v>645</v>
      </c>
      <c r="B281" t="s">
        <v>646</v>
      </c>
      <c r="D281" s="9" t="str">
        <f>VLOOKUP(LEN(A281),'Restriction length-level'!A:B,2,FALSE)</f>
        <v>Chapter</v>
      </c>
      <c r="E281" s="8" t="str">
        <f>IFERROR(IF(SEARCH("AT",C281,1),_xlfn.IFNA(VLOOKUP(CONCATENATE(A281,"AT"),'ALL Conditions'!A:E,5,FALSE),"G")),"R")</f>
        <v>R</v>
      </c>
      <c r="F281" s="8" t="str">
        <f>IFERROR(IF(SEARCH("BE",C281,1),_xlfn.IFNA(VLOOKUP(CONCATENATE(A281,"BE"),'ALL Conditions'!A:E,5,FALSE),"G")),"R")</f>
        <v>R</v>
      </c>
      <c r="G281" s="8" t="str">
        <f>IFERROR(IF(SEARCH("BG",C281,1),_xlfn.IFNA(VLOOKUP(CONCATENATE(A281,"BG"),'ALL Conditions'!A:E,5,FALSE),"G")),"R")</f>
        <v>R</v>
      </c>
      <c r="H281" s="8" t="str">
        <f>IFERROR(IF(SEARCH("HR",C281,1),_xlfn.IFNA(VLOOKUP(CONCATENATE(A281,"HR"),'ALL Conditions'!A:E,5,FALSE),"G")),"R")</f>
        <v>R</v>
      </c>
      <c r="I281" s="8" t="str">
        <f>IFERROR(IF(SEARCH("CZ",C281,1),_xlfn.IFNA(VLOOKUP(CONCATENATE(A281,"CZ"),'ALL Conditions'!A:E,5,FALSE),"G")),"R")</f>
        <v>R</v>
      </c>
      <c r="J281" s="8" t="str">
        <f>IFERROR(IF(SEARCH("DK",C281,1),_xlfn.IFNA(VLOOKUP(CONCATENATE(A281,"DK"),'ALL Conditions'!A:E,5,FALSE),"G")),"R")</f>
        <v>R</v>
      </c>
      <c r="K281" s="8" t="str">
        <f>IFERROR(IF(SEARCH("EE",C281,1),_xlfn.IFNA(VLOOKUP(CONCATENATE(A281,"EE"),'ALL Conditions'!A:E,5,FALSE),"G")),"R")</f>
        <v>R</v>
      </c>
      <c r="L281" s="8" t="str">
        <f>IFERROR(IF(SEARCH("FI",C281,1),_xlfn.IFNA(VLOOKUP(CONCATENATE(A281,"FI"),'ALL Conditions'!A:E,5,FALSE),"G")),"R")</f>
        <v>R</v>
      </c>
      <c r="M281" s="8" t="str">
        <f>IFERROR(IF(SEARCH("FR",C281,1),_xlfn.IFNA(VLOOKUP(CONCATENATE(A281,"FR"),'ALL Conditions'!A:E,5,FALSE),"G")),"R")</f>
        <v>R</v>
      </c>
      <c r="N281" s="8" t="str">
        <f>IFERROR(IF(SEARCH("DE",C281,1),_xlfn.IFNA(VLOOKUP(CONCATENATE(A281,"DE"),'ALL Conditions'!A:E,5,FALSE),"G")),"R")</f>
        <v>R</v>
      </c>
      <c r="O281" s="8" t="str">
        <f>IFERROR(IF(SEARCH("GR",C281,1),_xlfn.IFNA(VLOOKUP(CONCATENATE(A281,"GR"),'ALL Conditions'!A:E,5,FALSE),"G")),"R")</f>
        <v>R</v>
      </c>
      <c r="P281" s="8" t="str">
        <f>IFERROR(IF(SEARCH("HU",C281,1),_xlfn.IFNA(VLOOKUP(CONCATENATE(A281,"HU"),'ALL Conditions'!A:E,5,FALSE),"G")),"R")</f>
        <v>R</v>
      </c>
      <c r="Q281" s="8" t="str">
        <f>IFERROR(IF(SEARCH("IE",C281,1),_xlfn.IFNA(VLOOKUP(CONCATENATE(A281,"IE"),'ALL Conditions'!A:E,5,FALSE),"G")),"R")</f>
        <v>R</v>
      </c>
      <c r="R281" s="8" t="str">
        <f>IFERROR(IF(SEARCH("IT",C281,1),_xlfn.IFNA(VLOOKUP(CONCATENATE(A281,"IT"),'ALL Conditions'!A:E,5,FALSE),"G")),"R")</f>
        <v>R</v>
      </c>
      <c r="S281" s="8" t="str">
        <f>IFERROR(IF(SEARCH("LV",C281,1),_xlfn.IFNA(VLOOKUP(CONCATENATE(A281,"LV"),'ALL Conditions'!A:E,5,FALSE),"G")),"R")</f>
        <v>R</v>
      </c>
      <c r="T281" s="8" t="str">
        <f>IFERROR(IF(SEARCH("LT",C281,1),_xlfn.IFNA(VLOOKUP(CONCATENATE(A281,"LT"),'ALL Conditions'!A:E,5,FALSE),"G")),"R")</f>
        <v>R</v>
      </c>
      <c r="U281" s="8" t="str">
        <f>IFERROR(IF(SEARCH("LU",C281,1),_xlfn.IFNA(VLOOKUP(CONCATENATE(A281,"LU"),'ALL Conditions'!A:E,5,FALSE),"G")),"R")</f>
        <v>R</v>
      </c>
      <c r="V281" s="8" t="str">
        <f>IFERROR(IF(SEARCH("MT",C281,1),_xlfn.IFNA(VLOOKUP(CONCATENATE(A281,"MT"),'ALL Conditions'!A:E,5,FALSE),"G")),"R")</f>
        <v>R</v>
      </c>
      <c r="W281" s="8" t="str">
        <f>IFERROR(IF(SEARCH("NL",C281,1),_xlfn.IFNA(VLOOKUP(CONCATENATE(A281,"NL"),'ALL Conditions'!A:E,5,FALSE),"G")),"R")</f>
        <v>R</v>
      </c>
      <c r="X281" s="8" t="str">
        <f>IFERROR(IF(SEARCH("PL",C281,1),_xlfn.IFNA(VLOOKUP(CONCATENATE(A281,"PL"),'ALL Conditions'!A:E,5,FALSE),"G")),"R")</f>
        <v>R</v>
      </c>
      <c r="Y281" s="8" t="str">
        <f>IFERROR(IF(SEARCH("PT",C281,1),_xlfn.IFNA(VLOOKUP(CONCATENATE(A281,"PT"),'ALL Conditions'!A:E,5,FALSE),"G")),"R")</f>
        <v>R</v>
      </c>
      <c r="Z281" s="8" t="str">
        <f>IFERROR(IF(SEARCH("RO",C281,1),_xlfn.IFNA(VLOOKUP(CONCATENATE(A281,"RO"),'ALL Conditions'!A:E,5,FALSE),"G")),"R")</f>
        <v>R</v>
      </c>
      <c r="AA281" s="8" t="str">
        <f>IFERROR(IF(SEARCH("SK",C281,1),_xlfn.IFNA(VLOOKUP(CONCATENATE(A281,"SK"),'ALL Conditions'!A:E,5,FALSE),"G")),"R")</f>
        <v>R</v>
      </c>
      <c r="AB281" s="8" t="str">
        <f>IFERROR(IF(SEARCH("SI",C281,1),_xlfn.IFNA(VLOOKUP(CONCATENATE(A281,"SI"),'ALL Conditions'!A:E,5,FALSE),"G")),"R")</f>
        <v>R</v>
      </c>
      <c r="AC281" s="8" t="str">
        <f>IFERROR(IF(SEARCH("ES",C281,1),_xlfn.IFNA(VLOOKUP(CONCATENATE(A281,"ES"),'ALL Conditions'!A:E,5,FALSE),"G")),"R")</f>
        <v>R</v>
      </c>
      <c r="AD281" s="8" t="str">
        <f>IFERROR(IF(SEARCH("SE",C281,1),_xlfn.IFNA(VLOOKUP(CONCATENATE(A281,"SE"),'ALL Conditions'!A:E,5,FALSE),"G")),"R")</f>
        <v>R</v>
      </c>
    </row>
    <row r="282" spans="1:30">
      <c r="A282" t="s">
        <v>647</v>
      </c>
      <c r="B282" t="s">
        <v>648</v>
      </c>
      <c r="D282" s="9" t="str">
        <f>VLOOKUP(LEN(A282),'Restriction length-level'!A:B,2,FALSE)</f>
        <v>Chapter</v>
      </c>
      <c r="E282" s="8" t="str">
        <f>IFERROR(IF(SEARCH("AT",C282,1),_xlfn.IFNA(VLOOKUP(CONCATENATE(A282,"AT"),'ALL Conditions'!A:E,5,FALSE),"G")),"R")</f>
        <v>R</v>
      </c>
      <c r="F282" s="8" t="str">
        <f>IFERROR(IF(SEARCH("BE",C282,1),_xlfn.IFNA(VLOOKUP(CONCATENATE(A282,"BE"),'ALL Conditions'!A:E,5,FALSE),"G")),"R")</f>
        <v>R</v>
      </c>
      <c r="G282" s="8" t="str">
        <f>IFERROR(IF(SEARCH("BG",C282,1),_xlfn.IFNA(VLOOKUP(CONCATENATE(A282,"BG"),'ALL Conditions'!A:E,5,FALSE),"G")),"R")</f>
        <v>R</v>
      </c>
      <c r="H282" s="8" t="str">
        <f>IFERROR(IF(SEARCH("HR",C282,1),_xlfn.IFNA(VLOOKUP(CONCATENATE(A282,"HR"),'ALL Conditions'!A:E,5,FALSE),"G")),"R")</f>
        <v>R</v>
      </c>
      <c r="I282" s="8" t="str">
        <f>IFERROR(IF(SEARCH("CZ",C282,1),_xlfn.IFNA(VLOOKUP(CONCATENATE(A282,"CZ"),'ALL Conditions'!A:E,5,FALSE),"G")),"R")</f>
        <v>R</v>
      </c>
      <c r="J282" s="8" t="str">
        <f>IFERROR(IF(SEARCH("DK",C282,1),_xlfn.IFNA(VLOOKUP(CONCATENATE(A282,"DK"),'ALL Conditions'!A:E,5,FALSE),"G")),"R")</f>
        <v>R</v>
      </c>
      <c r="K282" s="8" t="str">
        <f>IFERROR(IF(SEARCH("EE",C282,1),_xlfn.IFNA(VLOOKUP(CONCATENATE(A282,"EE"),'ALL Conditions'!A:E,5,FALSE),"G")),"R")</f>
        <v>R</v>
      </c>
      <c r="L282" s="8" t="str">
        <f>IFERROR(IF(SEARCH("FI",C282,1),_xlfn.IFNA(VLOOKUP(CONCATENATE(A282,"FI"),'ALL Conditions'!A:E,5,FALSE),"G")),"R")</f>
        <v>R</v>
      </c>
      <c r="M282" s="8" t="str">
        <f>IFERROR(IF(SEARCH("FR",C282,1),_xlfn.IFNA(VLOOKUP(CONCATENATE(A282,"FR"),'ALL Conditions'!A:E,5,FALSE),"G")),"R")</f>
        <v>R</v>
      </c>
      <c r="N282" s="8" t="str">
        <f>IFERROR(IF(SEARCH("DE",C282,1),_xlfn.IFNA(VLOOKUP(CONCATENATE(A282,"DE"),'ALL Conditions'!A:E,5,FALSE),"G")),"R")</f>
        <v>R</v>
      </c>
      <c r="O282" s="8" t="str">
        <f>IFERROR(IF(SEARCH("GR",C282,1),_xlfn.IFNA(VLOOKUP(CONCATENATE(A282,"GR"),'ALL Conditions'!A:E,5,FALSE),"G")),"R")</f>
        <v>R</v>
      </c>
      <c r="P282" s="8" t="str">
        <f>IFERROR(IF(SEARCH("HU",C282,1),_xlfn.IFNA(VLOOKUP(CONCATENATE(A282,"HU"),'ALL Conditions'!A:E,5,FALSE),"G")),"R")</f>
        <v>R</v>
      </c>
      <c r="Q282" s="8" t="str">
        <f>IFERROR(IF(SEARCH("IE",C282,1),_xlfn.IFNA(VLOOKUP(CONCATENATE(A282,"IE"),'ALL Conditions'!A:E,5,FALSE),"G")),"R")</f>
        <v>R</v>
      </c>
      <c r="R282" s="8" t="str">
        <f>IFERROR(IF(SEARCH("IT",C282,1),_xlfn.IFNA(VLOOKUP(CONCATENATE(A282,"IT"),'ALL Conditions'!A:E,5,FALSE),"G")),"R")</f>
        <v>R</v>
      </c>
      <c r="S282" s="8" t="str">
        <f>IFERROR(IF(SEARCH("LV",C282,1),_xlfn.IFNA(VLOOKUP(CONCATENATE(A282,"LV"),'ALL Conditions'!A:E,5,FALSE),"G")),"R")</f>
        <v>R</v>
      </c>
      <c r="T282" s="8" t="str">
        <f>IFERROR(IF(SEARCH("LT",C282,1),_xlfn.IFNA(VLOOKUP(CONCATENATE(A282,"LT"),'ALL Conditions'!A:E,5,FALSE),"G")),"R")</f>
        <v>R</v>
      </c>
      <c r="U282" s="8" t="str">
        <f>IFERROR(IF(SEARCH("LU",C282,1),_xlfn.IFNA(VLOOKUP(CONCATENATE(A282,"LU"),'ALL Conditions'!A:E,5,FALSE),"G")),"R")</f>
        <v>R</v>
      </c>
      <c r="V282" s="8" t="str">
        <f>IFERROR(IF(SEARCH("MT",C282,1),_xlfn.IFNA(VLOOKUP(CONCATENATE(A282,"MT"),'ALL Conditions'!A:E,5,FALSE),"G")),"R")</f>
        <v>R</v>
      </c>
      <c r="W282" s="8" t="str">
        <f>IFERROR(IF(SEARCH("NL",C282,1),_xlfn.IFNA(VLOOKUP(CONCATENATE(A282,"NL"),'ALL Conditions'!A:E,5,FALSE),"G")),"R")</f>
        <v>R</v>
      </c>
      <c r="X282" s="8" t="str">
        <f>IFERROR(IF(SEARCH("PL",C282,1),_xlfn.IFNA(VLOOKUP(CONCATENATE(A282,"PL"),'ALL Conditions'!A:E,5,FALSE),"G")),"R")</f>
        <v>R</v>
      </c>
      <c r="Y282" s="8" t="str">
        <f>IFERROR(IF(SEARCH("PT",C282,1),_xlfn.IFNA(VLOOKUP(CONCATENATE(A282,"PT"),'ALL Conditions'!A:E,5,FALSE),"G")),"R")</f>
        <v>R</v>
      </c>
      <c r="Z282" s="8" t="str">
        <f>IFERROR(IF(SEARCH("RO",C282,1),_xlfn.IFNA(VLOOKUP(CONCATENATE(A282,"RO"),'ALL Conditions'!A:E,5,FALSE),"G")),"R")</f>
        <v>R</v>
      </c>
      <c r="AA282" s="8" t="str">
        <f>IFERROR(IF(SEARCH("SK",C282,1),_xlfn.IFNA(VLOOKUP(CONCATENATE(A282,"SK"),'ALL Conditions'!A:E,5,FALSE),"G")),"R")</f>
        <v>R</v>
      </c>
      <c r="AB282" s="8" t="str">
        <f>IFERROR(IF(SEARCH("SI",C282,1),_xlfn.IFNA(VLOOKUP(CONCATENATE(A282,"SI"),'ALL Conditions'!A:E,5,FALSE),"G")),"R")</f>
        <v>R</v>
      </c>
      <c r="AC282" s="8" t="str">
        <f>IFERROR(IF(SEARCH("ES",C282,1),_xlfn.IFNA(VLOOKUP(CONCATENATE(A282,"ES"),'ALL Conditions'!A:E,5,FALSE),"G")),"R")</f>
        <v>R</v>
      </c>
      <c r="AD282" s="8" t="str">
        <f>IFERROR(IF(SEARCH("SE",C282,1),_xlfn.IFNA(VLOOKUP(CONCATENATE(A282,"SE"),'ALL Conditions'!A:E,5,FALSE),"G")),"R")</f>
        <v>R</v>
      </c>
    </row>
  </sheetData>
  <conditionalFormatting sqref="D2:D282">
    <cfRule type="containsText" dxfId="6" priority="1" operator="containsText" text="Heading">
      <formula>NOT(ISERROR(SEARCH("Heading",D2)))</formula>
    </cfRule>
    <cfRule type="containsText" dxfId="5" priority="3" operator="containsText" text="Chapter">
      <formula>NOT(ISERROR(SEARCH("Chapter",D2)))</formula>
    </cfRule>
  </conditionalFormatting>
  <conditionalFormatting sqref="E2:AD282">
    <cfRule type="containsText" dxfId="4" priority="2" operator="containsText" text="C">
      <formula>NOT(ISERROR(SEARCH("C",E2)))</formula>
    </cfRule>
    <cfRule type="containsText" dxfId="3" priority="4" operator="containsText" text="G">
      <formula>NOT(ISERROR(SEARCH("G",E2)))</formula>
    </cfRule>
    <cfRule type="containsText" dxfId="2" priority="5" operator="containsText" text="R">
      <formula>NOT(ISERROR(SEARCH("R",E2)))</formula>
    </cfRule>
  </conditionalFormatting>
  <pageMargins left="0.7" right="0.7" top="0.75" bottom="0.75" header="0.3" footer="0.3"/>
  <pageSetup paperSize="9" orientation="portrait" r:id="rId1"/>
  <headerFooter>
    <oddFooter>&amp;L&amp;1#&amp;"Calibri"&amp;10&amp;K000000Classified: RMG – Internal</oddFooter>
  </headerFooter>
  <ignoredErrors>
    <ignoredError sqref="D17"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085D4-41F6-4629-A5C6-019273B6994E}">
  <dimension ref="A1:D3"/>
  <sheetViews>
    <sheetView workbookViewId="0">
      <selection activeCell="C11" sqref="C11"/>
    </sheetView>
  </sheetViews>
  <sheetFormatPr defaultRowHeight="14.45"/>
  <cols>
    <col min="1" max="1" width="9.7109375" bestFit="1" customWidth="1"/>
    <col min="3" max="3" width="17.7109375" bestFit="1" customWidth="1"/>
  </cols>
  <sheetData>
    <row r="1" spans="1:4" ht="15" customHeight="1">
      <c r="A1" s="10" t="s">
        <v>791</v>
      </c>
      <c r="B1" t="s">
        <v>649</v>
      </c>
      <c r="C1" t="s">
        <v>792</v>
      </c>
      <c r="D1" t="s">
        <v>793</v>
      </c>
    </row>
    <row r="2" spans="1:4">
      <c r="A2" s="10" t="s">
        <v>226</v>
      </c>
      <c r="B2" t="s">
        <v>134</v>
      </c>
      <c r="C2" t="s">
        <v>794</v>
      </c>
      <c r="D2" t="s">
        <v>795</v>
      </c>
    </row>
    <row r="3" spans="1:4">
      <c r="A3" s="10" t="s">
        <v>229</v>
      </c>
      <c r="B3" t="s">
        <v>134</v>
      </c>
      <c r="C3" t="s">
        <v>794</v>
      </c>
      <c r="D3" t="s">
        <v>795</v>
      </c>
    </row>
  </sheetData>
  <pageMargins left="0.7" right="0.7" top="0.75" bottom="0.75" header="0.3" footer="0.3"/>
  <pageSetup paperSize="9" orientation="portrait" r:id="rId1"/>
  <headerFooter>
    <oddFooter>&amp;L&amp;1#&amp;"Calibri"&amp;10&amp;K000000Classified: RMG –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4D636-3907-409A-9E76-A6CA33C1FCC6}">
  <dimension ref="A1:E43"/>
  <sheetViews>
    <sheetView topLeftCell="A33" workbookViewId="0">
      <selection activeCell="D45" sqref="D45"/>
    </sheetView>
  </sheetViews>
  <sheetFormatPr defaultRowHeight="14.45"/>
  <cols>
    <col min="1" max="1" width="13.7109375" bestFit="1" customWidth="1"/>
    <col min="2" max="2" width="9.7109375" bestFit="1" customWidth="1"/>
    <col min="4" max="4" width="17.7109375" bestFit="1" customWidth="1"/>
  </cols>
  <sheetData>
    <row r="1" spans="1:5">
      <c r="A1" t="s">
        <v>796</v>
      </c>
      <c r="B1" s="10" t="s">
        <v>791</v>
      </c>
      <c r="C1" t="s">
        <v>649</v>
      </c>
      <c r="D1" t="s">
        <v>792</v>
      </c>
      <c r="E1" t="s">
        <v>793</v>
      </c>
    </row>
    <row r="2" spans="1:5">
      <c r="A2" t="str">
        <f>CONCATENATE(B2,C2)</f>
        <v>'22021000'DE</v>
      </c>
      <c r="B2" s="10" t="s">
        <v>226</v>
      </c>
      <c r="C2" t="s">
        <v>134</v>
      </c>
      <c r="D2" t="s">
        <v>794</v>
      </c>
      <c r="E2" t="s">
        <v>795</v>
      </c>
    </row>
    <row r="3" spans="1:5">
      <c r="A3" t="str">
        <f t="shared" ref="A3:A43" si="0">CONCATENATE(B3,C3)</f>
        <v>'22029919'DE</v>
      </c>
      <c r="B3" s="10" t="s">
        <v>229</v>
      </c>
      <c r="C3" t="s">
        <v>134</v>
      </c>
      <c r="D3" t="s">
        <v>794</v>
      </c>
      <c r="E3" t="s">
        <v>795</v>
      </c>
    </row>
    <row r="4" spans="1:5">
      <c r="A4" t="str">
        <f t="shared" si="0"/>
        <v>'22011011'LV</v>
      </c>
      <c r="B4" s="10" t="s">
        <v>223</v>
      </c>
      <c r="C4" t="s">
        <v>692</v>
      </c>
      <c r="D4" t="s">
        <v>797</v>
      </c>
      <c r="E4" t="s">
        <v>795</v>
      </c>
    </row>
    <row r="5" spans="1:5">
      <c r="A5" t="str">
        <f t="shared" si="0"/>
        <v>'22021000'LV</v>
      </c>
      <c r="B5" s="10" t="s">
        <v>226</v>
      </c>
      <c r="C5" t="s">
        <v>692</v>
      </c>
      <c r="D5" t="s">
        <v>797</v>
      </c>
      <c r="E5" t="s">
        <v>795</v>
      </c>
    </row>
    <row r="6" spans="1:5">
      <c r="A6" t="str">
        <f t="shared" si="0"/>
        <v>'22029919'LV</v>
      </c>
      <c r="B6" t="s">
        <v>229</v>
      </c>
      <c r="C6" t="s">
        <v>692</v>
      </c>
      <c r="D6" t="s">
        <v>797</v>
      </c>
      <c r="E6" t="s">
        <v>795</v>
      </c>
    </row>
    <row r="7" spans="1:5">
      <c r="A7" t="str">
        <f t="shared" si="0"/>
        <v>'22042106'LV</v>
      </c>
      <c r="B7" t="s">
        <v>231</v>
      </c>
      <c r="C7" t="s">
        <v>692</v>
      </c>
      <c r="D7" t="s">
        <v>797</v>
      </c>
      <c r="E7" t="s">
        <v>795</v>
      </c>
    </row>
    <row r="8" spans="1:5">
      <c r="A8" t="str">
        <f t="shared" si="0"/>
        <v>'22042108'LV</v>
      </c>
      <c r="B8" s="10" t="s">
        <v>234</v>
      </c>
      <c r="C8" t="s">
        <v>692</v>
      </c>
      <c r="D8" t="s">
        <v>797</v>
      </c>
      <c r="E8" t="s">
        <v>795</v>
      </c>
    </row>
    <row r="9" spans="1:5">
      <c r="A9" t="str">
        <f t="shared" si="0"/>
        <v>'22042138'LV</v>
      </c>
      <c r="B9" s="10" t="s">
        <v>236</v>
      </c>
      <c r="C9" t="s">
        <v>692</v>
      </c>
      <c r="D9" t="s">
        <v>797</v>
      </c>
      <c r="E9" t="s">
        <v>795</v>
      </c>
    </row>
    <row r="10" spans="1:5">
      <c r="A10" t="str">
        <f t="shared" si="0"/>
        <v>'22042178'LV</v>
      </c>
      <c r="B10" s="10" t="s">
        <v>238</v>
      </c>
      <c r="C10" t="s">
        <v>692</v>
      </c>
      <c r="D10" t="s">
        <v>797</v>
      </c>
      <c r="E10" t="s">
        <v>795</v>
      </c>
    </row>
    <row r="11" spans="1:5">
      <c r="A11" t="str">
        <f t="shared" si="0"/>
        <v>'22042183'LV</v>
      </c>
      <c r="B11" s="10" t="s">
        <v>240</v>
      </c>
      <c r="C11" t="s">
        <v>692</v>
      </c>
      <c r="D11" t="s">
        <v>797</v>
      </c>
      <c r="E11" t="s">
        <v>795</v>
      </c>
    </row>
    <row r="12" spans="1:5">
      <c r="A12" t="str">
        <f t="shared" si="0"/>
        <v>'22042184'LV</v>
      </c>
      <c r="B12" s="10" t="s">
        <v>242</v>
      </c>
      <c r="C12" t="s">
        <v>692</v>
      </c>
      <c r="D12" t="s">
        <v>797</v>
      </c>
      <c r="E12" t="s">
        <v>795</v>
      </c>
    </row>
    <row r="13" spans="1:5">
      <c r="A13" t="str">
        <f t="shared" si="0"/>
        <v>'22042190'LV</v>
      </c>
      <c r="B13" s="10" t="s">
        <v>244</v>
      </c>
      <c r="C13" t="s">
        <v>692</v>
      </c>
      <c r="D13" t="s">
        <v>797</v>
      </c>
      <c r="E13" t="s">
        <v>795</v>
      </c>
    </row>
    <row r="14" spans="1:5">
      <c r="A14" t="str">
        <f t="shared" si="0"/>
        <v>'22042298'LV</v>
      </c>
      <c r="B14" s="10" t="s">
        <v>246</v>
      </c>
      <c r="C14" t="s">
        <v>692</v>
      </c>
      <c r="D14" t="s">
        <v>797</v>
      </c>
      <c r="E14" t="s">
        <v>795</v>
      </c>
    </row>
    <row r="15" spans="1:5">
      <c r="A15" t="str">
        <f t="shared" si="0"/>
        <v>'22043010'LV</v>
      </c>
      <c r="B15" s="10" t="s">
        <v>248</v>
      </c>
      <c r="C15" t="s">
        <v>692</v>
      </c>
      <c r="D15" t="s">
        <v>797</v>
      </c>
      <c r="E15" t="s">
        <v>795</v>
      </c>
    </row>
    <row r="16" spans="1:5">
      <c r="A16" t="str">
        <f t="shared" si="0"/>
        <v>'22043098'LV</v>
      </c>
      <c r="B16" s="10" t="s">
        <v>250</v>
      </c>
      <c r="C16" t="s">
        <v>692</v>
      </c>
      <c r="D16" t="s">
        <v>797</v>
      </c>
      <c r="E16" t="s">
        <v>795</v>
      </c>
    </row>
    <row r="17" spans="1:5">
      <c r="A17" t="str">
        <f t="shared" si="0"/>
        <v>'22060031'LV</v>
      </c>
      <c r="B17" s="10" t="s">
        <v>253</v>
      </c>
      <c r="C17" t="s">
        <v>692</v>
      </c>
      <c r="D17" t="s">
        <v>797</v>
      </c>
      <c r="E17" t="s">
        <v>795</v>
      </c>
    </row>
    <row r="18" spans="1:5">
      <c r="A18" t="str">
        <f t="shared" si="0"/>
        <v>'22083061'LV</v>
      </c>
      <c r="B18" s="10" t="s">
        <v>255</v>
      </c>
      <c r="C18" t="s">
        <v>692</v>
      </c>
      <c r="D18" t="s">
        <v>797</v>
      </c>
      <c r="E18" t="s">
        <v>795</v>
      </c>
    </row>
    <row r="19" spans="1:5">
      <c r="A19" t="str">
        <f t="shared" si="0"/>
        <v>'22087010'LV</v>
      </c>
      <c r="B19" s="10" t="s">
        <v>258</v>
      </c>
      <c r="C19" t="s">
        <v>692</v>
      </c>
      <c r="D19" t="s">
        <v>797</v>
      </c>
      <c r="E19" t="s">
        <v>795</v>
      </c>
    </row>
    <row r="20" spans="1:5">
      <c r="A20" t="str">
        <f t="shared" si="0"/>
        <v>'89031200'LV</v>
      </c>
      <c r="B20" s="11" t="s">
        <v>779</v>
      </c>
      <c r="C20" t="s">
        <v>692</v>
      </c>
      <c r="D20" t="s">
        <v>798</v>
      </c>
      <c r="E20" t="s">
        <v>795</v>
      </c>
    </row>
    <row r="21" spans="1:5">
      <c r="A21" t="str">
        <f t="shared" si="0"/>
        <v>'89031200'PL</v>
      </c>
      <c r="B21" t="s">
        <v>779</v>
      </c>
      <c r="C21" t="s">
        <v>707</v>
      </c>
      <c r="D21" t="s">
        <v>799</v>
      </c>
      <c r="E21" t="s">
        <v>795</v>
      </c>
    </row>
    <row r="22" spans="1:5">
      <c r="A22" t="str">
        <f t="shared" si="0"/>
        <v>'33049900'GR</v>
      </c>
      <c r="B22" t="s">
        <v>761</v>
      </c>
      <c r="C22" t="s">
        <v>681</v>
      </c>
      <c r="D22" t="s">
        <v>794</v>
      </c>
      <c r="E22" t="s">
        <v>795</v>
      </c>
    </row>
    <row r="23" spans="1:5">
      <c r="A23" t="str">
        <f t="shared" si="0"/>
        <v>'33049900'HR</v>
      </c>
      <c r="B23" s="11" t="s">
        <v>761</v>
      </c>
      <c r="C23" t="s">
        <v>661</v>
      </c>
      <c r="D23" t="s">
        <v>794</v>
      </c>
      <c r="E23" t="s">
        <v>795</v>
      </c>
    </row>
    <row r="24" spans="1:5">
      <c r="A24" t="str">
        <f t="shared" si="0"/>
        <v>'33049900'PT</v>
      </c>
      <c r="B24" s="11" t="s">
        <v>761</v>
      </c>
      <c r="C24" t="s">
        <v>710</v>
      </c>
      <c r="D24" t="s">
        <v>794</v>
      </c>
      <c r="E24" t="s">
        <v>795</v>
      </c>
    </row>
    <row r="25" spans="1:5">
      <c r="A25" t="str">
        <f t="shared" si="0"/>
        <v>'33049900'RO</v>
      </c>
      <c r="B25" s="11" t="s">
        <v>761</v>
      </c>
      <c r="C25" t="s">
        <v>713</v>
      </c>
      <c r="D25" t="s">
        <v>794</v>
      </c>
      <c r="E25" t="s">
        <v>795</v>
      </c>
    </row>
    <row r="26" spans="1:5">
      <c r="A26" t="str">
        <f>CONCATENATE(B26,C26)</f>
        <v>'33030010'DK</v>
      </c>
      <c r="B26" s="11" t="s">
        <v>384</v>
      </c>
      <c r="C26" t="s">
        <v>667</v>
      </c>
      <c r="D26" t="s">
        <v>794</v>
      </c>
      <c r="E26" t="s">
        <v>795</v>
      </c>
    </row>
    <row r="27" spans="1:5">
      <c r="A27" t="str">
        <f t="shared" si="0"/>
        <v>'33030010'NL</v>
      </c>
      <c r="B27" s="11" t="s">
        <v>384</v>
      </c>
      <c r="C27" t="s">
        <v>704</v>
      </c>
      <c r="D27" t="s">
        <v>794</v>
      </c>
      <c r="E27" t="s">
        <v>795</v>
      </c>
    </row>
    <row r="28" spans="1:5">
      <c r="A28" s="11" t="str">
        <f t="shared" si="0"/>
        <v>'61'PL</v>
      </c>
      <c r="B28" s="11" t="s">
        <v>766</v>
      </c>
      <c r="C28" t="s">
        <v>707</v>
      </c>
      <c r="D28" t="s">
        <v>800</v>
      </c>
      <c r="E28" t="s">
        <v>795</v>
      </c>
    </row>
    <row r="29" spans="1:5">
      <c r="A29" t="str">
        <f t="shared" si="0"/>
        <v>'61'LT</v>
      </c>
      <c r="B29" s="11" t="s">
        <v>766</v>
      </c>
      <c r="C29" t="s">
        <v>695</v>
      </c>
      <c r="D29" t="s">
        <v>800</v>
      </c>
      <c r="E29" t="s">
        <v>795</v>
      </c>
    </row>
    <row r="30" spans="1:5">
      <c r="A30" t="str">
        <f t="shared" si="0"/>
        <v>'61'LV</v>
      </c>
      <c r="B30" s="11" t="s">
        <v>766</v>
      </c>
      <c r="C30" t="s">
        <v>692</v>
      </c>
      <c r="D30" t="s">
        <v>800</v>
      </c>
      <c r="E30" t="s">
        <v>795</v>
      </c>
    </row>
    <row r="31" spans="1:5">
      <c r="A31" t="str">
        <f t="shared" si="0"/>
        <v>'61'EE</v>
      </c>
      <c r="B31" s="11" t="s">
        <v>766</v>
      </c>
      <c r="C31" t="s">
        <v>670</v>
      </c>
      <c r="D31" t="s">
        <v>800</v>
      </c>
      <c r="E31" t="s">
        <v>795</v>
      </c>
    </row>
    <row r="32" spans="1:5">
      <c r="A32" t="str">
        <f t="shared" si="0"/>
        <v>'62'PL</v>
      </c>
      <c r="B32" s="11" t="s">
        <v>769</v>
      </c>
      <c r="C32" t="s">
        <v>707</v>
      </c>
      <c r="D32" t="s">
        <v>800</v>
      </c>
      <c r="E32" t="s">
        <v>795</v>
      </c>
    </row>
    <row r="33" spans="1:5">
      <c r="A33" t="str">
        <f t="shared" si="0"/>
        <v>'62'LT</v>
      </c>
      <c r="B33" s="11" t="s">
        <v>769</v>
      </c>
      <c r="C33" t="s">
        <v>695</v>
      </c>
      <c r="D33" t="s">
        <v>800</v>
      </c>
      <c r="E33" t="s">
        <v>795</v>
      </c>
    </row>
    <row r="34" spans="1:5">
      <c r="A34" t="str">
        <f t="shared" si="0"/>
        <v>'62'LV</v>
      </c>
      <c r="B34" s="11" t="s">
        <v>769</v>
      </c>
      <c r="C34" t="s">
        <v>692</v>
      </c>
      <c r="D34" t="s">
        <v>800</v>
      </c>
      <c r="E34" t="s">
        <v>795</v>
      </c>
    </row>
    <row r="35" spans="1:5">
      <c r="A35" t="str">
        <f t="shared" si="0"/>
        <v>'62'EE</v>
      </c>
      <c r="B35" s="11" t="s">
        <v>769</v>
      </c>
      <c r="C35" t="s">
        <v>670</v>
      </c>
      <c r="D35" t="s">
        <v>800</v>
      </c>
      <c r="E35" t="s">
        <v>795</v>
      </c>
    </row>
    <row r="36" spans="1:5">
      <c r="A36" t="str">
        <f t="shared" si="0"/>
        <v>'64'PL</v>
      </c>
      <c r="B36" s="11" t="s">
        <v>771</v>
      </c>
      <c r="C36" t="s">
        <v>707</v>
      </c>
      <c r="D36" t="s">
        <v>800</v>
      </c>
      <c r="E36" t="s">
        <v>795</v>
      </c>
    </row>
    <row r="37" spans="1:5">
      <c r="A37" t="str">
        <f t="shared" si="0"/>
        <v>'64'LT</v>
      </c>
      <c r="B37" s="11" t="s">
        <v>771</v>
      </c>
      <c r="C37" t="s">
        <v>695</v>
      </c>
      <c r="D37" t="s">
        <v>800</v>
      </c>
      <c r="E37" t="s">
        <v>795</v>
      </c>
    </row>
    <row r="38" spans="1:5">
      <c r="A38" t="str">
        <f t="shared" si="0"/>
        <v>'64'LV</v>
      </c>
      <c r="B38" s="11" t="s">
        <v>771</v>
      </c>
      <c r="C38" t="s">
        <v>692</v>
      </c>
      <c r="D38" t="s">
        <v>800</v>
      </c>
      <c r="E38" t="s">
        <v>795</v>
      </c>
    </row>
    <row r="39" spans="1:5">
      <c r="A39" t="str">
        <f t="shared" si="0"/>
        <v>'64'EE</v>
      </c>
      <c r="B39" s="11" t="s">
        <v>771</v>
      </c>
      <c r="C39" t="s">
        <v>670</v>
      </c>
      <c r="D39" t="s">
        <v>800</v>
      </c>
      <c r="E39" t="s">
        <v>795</v>
      </c>
    </row>
    <row r="40" spans="1:5">
      <c r="A40" t="str">
        <f t="shared" si="0"/>
        <v>'63090000'PL</v>
      </c>
      <c r="B40" s="11" t="s">
        <v>773</v>
      </c>
      <c r="C40" t="s">
        <v>707</v>
      </c>
      <c r="D40" t="s">
        <v>800</v>
      </c>
      <c r="E40" t="s">
        <v>795</v>
      </c>
    </row>
    <row r="41" spans="1:5">
      <c r="A41" t="str">
        <f t="shared" si="0"/>
        <v>'63090000'LT</v>
      </c>
      <c r="B41" s="11" t="s">
        <v>773</v>
      </c>
      <c r="C41" t="s">
        <v>695</v>
      </c>
      <c r="D41" t="s">
        <v>800</v>
      </c>
      <c r="E41" t="s">
        <v>795</v>
      </c>
    </row>
    <row r="42" spans="1:5">
      <c r="A42" t="str">
        <f t="shared" si="0"/>
        <v>'63090000'LV</v>
      </c>
      <c r="B42" s="11" t="s">
        <v>773</v>
      </c>
      <c r="C42" t="s">
        <v>692</v>
      </c>
      <c r="D42" t="s">
        <v>800</v>
      </c>
      <c r="E42" t="s">
        <v>795</v>
      </c>
    </row>
    <row r="43" spans="1:5">
      <c r="A43" t="str">
        <f t="shared" si="0"/>
        <v>'63090000'EE</v>
      </c>
      <c r="B43" s="11" t="s">
        <v>773</v>
      </c>
      <c r="C43" t="s">
        <v>670</v>
      </c>
      <c r="D43" t="s">
        <v>800</v>
      </c>
      <c r="E43" t="s">
        <v>795</v>
      </c>
    </row>
  </sheetData>
  <pageMargins left="0.7" right="0.7" top="0.75" bottom="0.75" header="0.3" footer="0.3"/>
  <pageSetup paperSize="9" orientation="portrait" r:id="rId1"/>
  <headerFooter>
    <oddFooter>&amp;L&amp;1#&amp;"Calibri"&amp;10&amp;K000000Classified: RMG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31D76-8BA3-4BF7-BA34-F8FA8EA021E5}">
  <dimension ref="A1:B6"/>
  <sheetViews>
    <sheetView workbookViewId="0">
      <selection activeCell="B6" sqref="B6"/>
    </sheetView>
  </sheetViews>
  <sheetFormatPr defaultRowHeight="14.45"/>
  <cols>
    <col min="1" max="1" width="17.7109375" bestFit="1" customWidth="1"/>
    <col min="2" max="2" width="79.42578125" customWidth="1"/>
  </cols>
  <sheetData>
    <row r="1" spans="1:2">
      <c r="A1" t="s">
        <v>792</v>
      </c>
      <c r="B1" t="s">
        <v>801</v>
      </c>
    </row>
    <row r="2" spans="1:2">
      <c r="A2" t="s">
        <v>794</v>
      </c>
      <c r="B2" t="s">
        <v>802</v>
      </c>
    </row>
    <row r="3" spans="1:2">
      <c r="A3" t="s">
        <v>797</v>
      </c>
      <c r="B3" t="s">
        <v>803</v>
      </c>
    </row>
    <row r="4" spans="1:2">
      <c r="A4" t="s">
        <v>798</v>
      </c>
      <c r="B4" t="s">
        <v>804</v>
      </c>
    </row>
    <row r="5" spans="1:2">
      <c r="A5" t="s">
        <v>799</v>
      </c>
      <c r="B5" t="s">
        <v>805</v>
      </c>
    </row>
    <row r="6" spans="1:2" ht="43.5">
      <c r="A6" t="s">
        <v>800</v>
      </c>
      <c r="B6" s="5" t="s">
        <v>806</v>
      </c>
    </row>
  </sheetData>
  <pageMargins left="0.7" right="0.7" top="0.75" bottom="0.75" header="0.3" footer="0.3"/>
  <pageSetup paperSize="9" orientation="portrait" r:id="rId1"/>
  <headerFooter>
    <oddFooter>&amp;L&amp;1#&amp;"Calibri"&amp;10&amp;K000000Classified: RMG –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3775B-7A2A-42D6-B1EC-76E0924CE491}">
  <dimension ref="A1:D5"/>
  <sheetViews>
    <sheetView workbookViewId="0">
      <selection activeCell="E16" sqref="E16"/>
    </sheetView>
  </sheetViews>
  <sheetFormatPr defaultRowHeight="14.45"/>
  <cols>
    <col min="1" max="1" width="21.42578125" customWidth="1"/>
    <col min="2" max="2" width="46.7109375" customWidth="1"/>
    <col min="3" max="3" width="18.42578125" customWidth="1"/>
    <col min="4" max="4" width="17.140625" customWidth="1"/>
  </cols>
  <sheetData>
    <row r="1" spans="1:4">
      <c r="A1" s="5" t="s">
        <v>0</v>
      </c>
      <c r="B1" s="5" t="s">
        <v>1</v>
      </c>
      <c r="C1" t="s">
        <v>2</v>
      </c>
      <c r="D1" s="6" t="s">
        <v>727</v>
      </c>
    </row>
    <row r="2" spans="1:4">
      <c r="A2" s="11" t="s">
        <v>807</v>
      </c>
      <c r="B2" s="16" t="s">
        <v>767</v>
      </c>
      <c r="C2" t="s">
        <v>808</v>
      </c>
      <c r="D2" t="s">
        <v>809</v>
      </c>
    </row>
    <row r="3" spans="1:4">
      <c r="A3" s="11" t="s">
        <v>810</v>
      </c>
      <c r="B3" s="16" t="s">
        <v>770</v>
      </c>
      <c r="C3" t="s">
        <v>808</v>
      </c>
      <c r="D3" t="s">
        <v>809</v>
      </c>
    </row>
    <row r="4" spans="1:4">
      <c r="A4" s="17" t="s">
        <v>811</v>
      </c>
      <c r="B4" s="16" t="s">
        <v>772</v>
      </c>
      <c r="C4" t="s">
        <v>808</v>
      </c>
      <c r="D4" t="s">
        <v>809</v>
      </c>
    </row>
    <row r="5" spans="1:4">
      <c r="A5" s="17" t="s">
        <v>812</v>
      </c>
      <c r="B5" s="16" t="s">
        <v>774</v>
      </c>
      <c r="C5" t="s">
        <v>808</v>
      </c>
      <c r="D5" t="s">
        <v>813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E9844-5184-4E2D-901D-F98CCA8727AD}">
  <dimension ref="B1:J17"/>
  <sheetViews>
    <sheetView tabSelected="1" workbookViewId="0">
      <selection activeCell="E8" sqref="B8:G9"/>
    </sheetView>
  </sheetViews>
  <sheetFormatPr defaultRowHeight="14.45"/>
  <cols>
    <col min="7" max="7" width="37.7109375" customWidth="1"/>
  </cols>
  <sheetData>
    <row r="1" spans="2:10" ht="15" thickBot="1"/>
    <row r="2" spans="2:10">
      <c r="B2" s="30" t="s">
        <v>814</v>
      </c>
      <c r="C2" s="31"/>
      <c r="D2" s="31"/>
      <c r="E2" s="31"/>
      <c r="F2" s="31"/>
      <c r="G2" s="32"/>
    </row>
    <row r="3" spans="2:10" ht="15" thickBot="1">
      <c r="B3" s="33"/>
      <c r="C3" s="34"/>
      <c r="D3" s="34"/>
      <c r="E3" s="34"/>
      <c r="F3" s="34"/>
      <c r="G3" s="35"/>
    </row>
    <row r="4" spans="2:10">
      <c r="B4" s="36" t="s">
        <v>815</v>
      </c>
      <c r="C4" s="37"/>
      <c r="D4" s="37"/>
      <c r="E4" s="38" t="s">
        <v>816</v>
      </c>
      <c r="F4" s="39"/>
      <c r="G4" s="40"/>
      <c r="J4" s="11"/>
    </row>
    <row r="5" spans="2:10">
      <c r="B5" s="36"/>
      <c r="C5" s="37"/>
      <c r="D5" s="37"/>
      <c r="E5" s="41"/>
      <c r="F5" s="41"/>
      <c r="G5" s="42"/>
      <c r="J5" s="11"/>
    </row>
    <row r="6" spans="2:10">
      <c r="B6" s="36" t="s">
        <v>817</v>
      </c>
      <c r="C6" s="37"/>
      <c r="D6" s="37"/>
      <c r="E6" s="43" t="s">
        <v>707</v>
      </c>
      <c r="F6" s="43"/>
      <c r="G6" s="44"/>
    </row>
    <row r="7" spans="2:10" ht="15" thickBot="1">
      <c r="B7" s="36"/>
      <c r="C7" s="37"/>
      <c r="D7" s="37"/>
      <c r="E7" s="45"/>
      <c r="F7" s="45"/>
      <c r="G7" s="46"/>
    </row>
    <row r="8" spans="2:10">
      <c r="B8" s="47" t="s">
        <v>818</v>
      </c>
      <c r="C8" s="48"/>
      <c r="D8" s="48"/>
      <c r="E8" s="48"/>
      <c r="F8" s="48"/>
      <c r="G8" s="49"/>
    </row>
    <row r="9" spans="2:10" ht="15" thickBot="1">
      <c r="B9" s="50"/>
      <c r="C9" s="51"/>
      <c r="D9" s="51"/>
      <c r="E9" s="51"/>
      <c r="F9" s="51"/>
      <c r="G9" s="52"/>
    </row>
    <row r="10" spans="2:10">
      <c r="B10" s="24" t="str">
        <f>IF(ISNA(VLOOKUP(CONCATENATE("'",E4,"'",E6),'ALL Conditions'!A:D,4,FALSE)),"There are no specific conditions for this HS code to the specified destination.","This HS Code can be sent to the specified country provided the following criteria are met:")</f>
        <v>This HS Code can be sent to the specified country provided the following criteria are met:</v>
      </c>
      <c r="C10" s="25"/>
      <c r="D10" s="25"/>
      <c r="E10" s="25"/>
      <c r="F10" s="25"/>
      <c r="G10" s="26"/>
    </row>
    <row r="11" spans="2:10">
      <c r="B11" s="27"/>
      <c r="C11" s="28"/>
      <c r="D11" s="28"/>
      <c r="E11" s="28"/>
      <c r="F11" s="28"/>
      <c r="G11" s="29"/>
    </row>
    <row r="12" spans="2:10" ht="14.45" customHeight="1">
      <c r="B12" s="18" t="str">
        <f>_xlfn.IFNA(VLOOKUP(VLOOKUP(CONCATENATE("'",E4,"'",E6),'ALL Conditions'!A:D,4,FALSE),'Condition Explanations'!A:B,2,FALSE),"PLEASE REFER TO THE MAIN TABLE FOR RED/GREEN STATUS")</f>
        <v xml:space="preserve">B2C, C2C &amp; C2X shipments are allowed. B2B under 20KG is allowed. If consignee holds an AEO certificate then no weight limit applicable. B2B over 20KG NOT permitted to be sent to Poland or goods transiting through PL such as EE,LV,LT.  </v>
      </c>
      <c r="C12" s="19"/>
      <c r="D12" s="19"/>
      <c r="E12" s="19"/>
      <c r="F12" s="19"/>
      <c r="G12" s="20"/>
    </row>
    <row r="13" spans="2:10">
      <c r="B13" s="18"/>
      <c r="C13" s="19"/>
      <c r="D13" s="19"/>
      <c r="E13" s="19"/>
      <c r="F13" s="19"/>
      <c r="G13" s="20"/>
    </row>
    <row r="14" spans="2:10" ht="15" thickBot="1">
      <c r="B14" s="21"/>
      <c r="C14" s="22"/>
      <c r="D14" s="22"/>
      <c r="E14" s="22"/>
      <c r="F14" s="22"/>
      <c r="G14" s="23"/>
    </row>
    <row r="15" spans="2:10">
      <c r="B15" s="18" t="str">
        <f>_xlfn.IFNA(VLOOKUP(VLOOKUP(CONCATENATE("'",E7,"'",E9),'ALL Conditions'!A:D,4,FALSE),'Condition Explanations'!A:B,2,FALSE),"PLEASE REFER TO THE MAIN TABLE FOR RED/GREEN STATUS")</f>
        <v>PLEASE REFER TO THE MAIN TABLE FOR RED/GREEN STATUS</v>
      </c>
      <c r="C15" s="19"/>
      <c r="D15" s="19"/>
      <c r="E15" s="19"/>
      <c r="F15" s="19"/>
      <c r="G15" s="20"/>
    </row>
    <row r="16" spans="2:10">
      <c r="B16" s="18"/>
      <c r="C16" s="19"/>
      <c r="D16" s="19"/>
      <c r="E16" s="19"/>
      <c r="F16" s="19"/>
      <c r="G16" s="20"/>
    </row>
    <row r="17" spans="2:7" ht="15" thickBot="1">
      <c r="B17" s="21"/>
      <c r="C17" s="22"/>
      <c r="D17" s="22"/>
      <c r="E17" s="22"/>
      <c r="F17" s="22"/>
      <c r="G17" s="23"/>
    </row>
  </sheetData>
  <mergeCells count="9">
    <mergeCell ref="B15:G17"/>
    <mergeCell ref="B12:G14"/>
    <mergeCell ref="B10:G11"/>
    <mergeCell ref="B2:G3"/>
    <mergeCell ref="B4:D5"/>
    <mergeCell ref="E4:G5"/>
    <mergeCell ref="B6:D7"/>
    <mergeCell ref="E6:G7"/>
    <mergeCell ref="B8:G9"/>
  </mergeCells>
  <conditionalFormatting sqref="B12 B15">
    <cfRule type="containsText" dxfId="1" priority="1" operator="containsText" text="THE HS CODE PROVIDED">
      <formula>NOT(ISERROR(SEARCH("THE HS CODE PROVIDED",B12)))</formula>
    </cfRule>
    <cfRule type="containsText" dxfId="0" priority="2" operator="containsText" text="RED/GREEN">
      <formula>NOT(ISERROR(SEARCH("RED/GREEN",B12)))</formula>
    </cfRule>
  </conditionalFormatting>
  <pageMargins left="0.7" right="0.7" top="0.75" bottom="0.75" header="0.3" footer="0.3"/>
  <pageSetup paperSize="9" orientation="portrait" r:id="rId1"/>
  <headerFooter>
    <oddFooter>&amp;L&amp;1#&amp;"Calibri"&amp;10&amp;K000000Classified: RMG –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71E6F-6051-43FB-9217-3E8D827D2EE8}">
  <dimension ref="A1:F42"/>
  <sheetViews>
    <sheetView workbookViewId="0">
      <pane ySplit="1" topLeftCell="A41" activePane="bottomLeft" state="frozen"/>
      <selection pane="bottomLeft" activeCell="H42" sqref="H42"/>
    </sheetView>
  </sheetViews>
  <sheetFormatPr defaultRowHeight="14.45"/>
  <cols>
    <col min="1" max="1" width="10.42578125" bestFit="1" customWidth="1"/>
    <col min="2" max="2" width="16.85546875" bestFit="1" customWidth="1"/>
    <col min="3" max="4" width="16.28515625" customWidth="1"/>
    <col min="5" max="5" width="22.5703125" customWidth="1"/>
    <col min="6" max="6" width="25.42578125" customWidth="1"/>
  </cols>
  <sheetData>
    <row r="1" spans="1:6">
      <c r="A1" t="s">
        <v>819</v>
      </c>
      <c r="B1" t="s">
        <v>0</v>
      </c>
      <c r="C1" t="s">
        <v>820</v>
      </c>
      <c r="D1" t="s">
        <v>821</v>
      </c>
      <c r="E1" t="s">
        <v>822</v>
      </c>
      <c r="F1" t="s">
        <v>823</v>
      </c>
    </row>
    <row r="2" spans="1:6" ht="43.5">
      <c r="A2" s="12">
        <v>45397</v>
      </c>
      <c r="B2" t="s">
        <v>354</v>
      </c>
      <c r="C2" t="s">
        <v>824</v>
      </c>
      <c r="D2" t="s">
        <v>707</v>
      </c>
      <c r="E2" s="5" t="s">
        <v>825</v>
      </c>
      <c r="F2" t="s">
        <v>826</v>
      </c>
    </row>
    <row r="3" spans="1:6" ht="43.5">
      <c r="A3" s="12">
        <v>45397</v>
      </c>
      <c r="B3" t="s">
        <v>358</v>
      </c>
      <c r="C3" t="s">
        <v>824</v>
      </c>
      <c r="D3" t="s">
        <v>707</v>
      </c>
      <c r="E3" s="5" t="s">
        <v>825</v>
      </c>
      <c r="F3" t="s">
        <v>826</v>
      </c>
    </row>
    <row r="4" spans="1:6" ht="43.5">
      <c r="A4" s="12">
        <v>45397</v>
      </c>
      <c r="B4" t="s">
        <v>361</v>
      </c>
      <c r="C4" t="s">
        <v>824</v>
      </c>
      <c r="D4" t="s">
        <v>707</v>
      </c>
      <c r="E4" s="5" t="s">
        <v>825</v>
      </c>
      <c r="F4" t="s">
        <v>826</v>
      </c>
    </row>
    <row r="5" spans="1:6" ht="43.5">
      <c r="A5" s="12">
        <v>45397</v>
      </c>
      <c r="B5" t="s">
        <v>363</v>
      </c>
      <c r="C5" t="s">
        <v>824</v>
      </c>
      <c r="D5" t="s">
        <v>707</v>
      </c>
      <c r="E5" s="5" t="s">
        <v>825</v>
      </c>
      <c r="F5" t="s">
        <v>826</v>
      </c>
    </row>
    <row r="6" spans="1:6" ht="43.5">
      <c r="A6" s="12">
        <v>45397</v>
      </c>
      <c r="B6" t="s">
        <v>365</v>
      </c>
      <c r="C6" t="s">
        <v>824</v>
      </c>
      <c r="D6" t="s">
        <v>707</v>
      </c>
      <c r="E6" s="5" t="s">
        <v>825</v>
      </c>
      <c r="F6" t="s">
        <v>826</v>
      </c>
    </row>
    <row r="7" spans="1:6" ht="43.5">
      <c r="A7" s="12">
        <v>45397</v>
      </c>
      <c r="B7" t="s">
        <v>367</v>
      </c>
      <c r="C7" t="s">
        <v>824</v>
      </c>
      <c r="D7" t="s">
        <v>707</v>
      </c>
      <c r="E7" s="5" t="s">
        <v>825</v>
      </c>
      <c r="F7" t="s">
        <v>826</v>
      </c>
    </row>
    <row r="8" spans="1:6" ht="43.5">
      <c r="A8" s="12">
        <v>45397</v>
      </c>
      <c r="B8" t="s">
        <v>369</v>
      </c>
      <c r="C8" t="s">
        <v>824</v>
      </c>
      <c r="D8" t="s">
        <v>707</v>
      </c>
      <c r="E8" s="5" t="s">
        <v>825</v>
      </c>
      <c r="F8" t="s">
        <v>826</v>
      </c>
    </row>
    <row r="9" spans="1:6" ht="43.5">
      <c r="A9" s="12">
        <v>45397</v>
      </c>
      <c r="B9" t="s">
        <v>754</v>
      </c>
      <c r="C9" t="s">
        <v>824</v>
      </c>
      <c r="D9" t="s">
        <v>707</v>
      </c>
      <c r="E9" s="5" t="s">
        <v>825</v>
      </c>
      <c r="F9" t="s">
        <v>826</v>
      </c>
    </row>
    <row r="10" spans="1:6" ht="43.5">
      <c r="A10" s="12">
        <v>45397</v>
      </c>
      <c r="B10" t="s">
        <v>371</v>
      </c>
      <c r="C10" t="s">
        <v>824</v>
      </c>
      <c r="D10" t="s">
        <v>707</v>
      </c>
      <c r="E10" s="5" t="s">
        <v>825</v>
      </c>
      <c r="F10" t="s">
        <v>826</v>
      </c>
    </row>
    <row r="11" spans="1:6" ht="43.5">
      <c r="A11" s="12">
        <v>45397</v>
      </c>
      <c r="B11" t="s">
        <v>373</v>
      </c>
      <c r="C11" t="s">
        <v>824</v>
      </c>
      <c r="D11" t="s">
        <v>707</v>
      </c>
      <c r="E11" s="5" t="s">
        <v>825</v>
      </c>
      <c r="F11" t="s">
        <v>826</v>
      </c>
    </row>
    <row r="12" spans="1:6" ht="29.1">
      <c r="A12" s="12">
        <v>45397</v>
      </c>
      <c r="B12" t="s">
        <v>636</v>
      </c>
      <c r="C12" t="s">
        <v>824</v>
      </c>
      <c r="D12" s="5" t="s">
        <v>676</v>
      </c>
      <c r="E12" s="5" t="s">
        <v>827</v>
      </c>
      <c r="F12" t="s">
        <v>828</v>
      </c>
    </row>
    <row r="13" spans="1:6" ht="57.95">
      <c r="A13" s="12">
        <v>45397</v>
      </c>
      <c r="B13" t="s">
        <v>779</v>
      </c>
      <c r="C13" t="s">
        <v>824</v>
      </c>
      <c r="D13" s="5" t="s">
        <v>829</v>
      </c>
      <c r="E13" s="5" t="s">
        <v>830</v>
      </c>
      <c r="F13" t="s">
        <v>828</v>
      </c>
    </row>
    <row r="14" spans="1:6" ht="43.5">
      <c r="A14" s="12">
        <v>45411</v>
      </c>
      <c r="B14" t="s">
        <v>636</v>
      </c>
      <c r="C14" t="s">
        <v>824</v>
      </c>
      <c r="D14" t="s">
        <v>831</v>
      </c>
      <c r="E14" s="5" t="s">
        <v>832</v>
      </c>
      <c r="F14" t="s">
        <v>828</v>
      </c>
    </row>
    <row r="15" spans="1:6" ht="43.5">
      <c r="A15" s="12">
        <v>45573</v>
      </c>
      <c r="B15" s="11" t="s">
        <v>833</v>
      </c>
      <c r="C15" t="s">
        <v>824</v>
      </c>
      <c r="D15" t="s">
        <v>95</v>
      </c>
      <c r="E15" s="5" t="s">
        <v>832</v>
      </c>
      <c r="F15" t="s">
        <v>828</v>
      </c>
    </row>
    <row r="16" spans="1:6" ht="43.5">
      <c r="A16" s="12">
        <v>45590</v>
      </c>
      <c r="B16" s="11" t="s">
        <v>37</v>
      </c>
      <c r="C16" t="s">
        <v>824</v>
      </c>
      <c r="D16" t="s">
        <v>834</v>
      </c>
      <c r="E16" s="5" t="s">
        <v>832</v>
      </c>
      <c r="F16" t="s">
        <v>828</v>
      </c>
    </row>
    <row r="17" spans="1:6" ht="43.5">
      <c r="A17" s="12">
        <v>45600</v>
      </c>
      <c r="B17" s="11" t="s">
        <v>562</v>
      </c>
      <c r="C17" t="s">
        <v>824</v>
      </c>
      <c r="D17" t="s">
        <v>134</v>
      </c>
      <c r="E17" s="5" t="s">
        <v>832</v>
      </c>
      <c r="F17" t="s">
        <v>828</v>
      </c>
    </row>
    <row r="18" spans="1:6" ht="43.5">
      <c r="A18" s="12">
        <v>45600</v>
      </c>
      <c r="B18" s="11" t="s">
        <v>260</v>
      </c>
      <c r="C18" t="s">
        <v>824</v>
      </c>
      <c r="D18" t="s">
        <v>262</v>
      </c>
      <c r="E18" s="5" t="s">
        <v>832</v>
      </c>
      <c r="F18" t="s">
        <v>828</v>
      </c>
    </row>
    <row r="19" spans="1:6" ht="43.5">
      <c r="A19" s="12">
        <v>45616</v>
      </c>
      <c r="B19" t="s">
        <v>835</v>
      </c>
      <c r="C19" t="s">
        <v>824</v>
      </c>
      <c r="D19" t="s">
        <v>357</v>
      </c>
      <c r="E19" s="5" t="s">
        <v>832</v>
      </c>
      <c r="F19" t="s">
        <v>828</v>
      </c>
    </row>
    <row r="20" spans="1:6" ht="29.1">
      <c r="A20" s="12">
        <v>45621</v>
      </c>
      <c r="B20" t="s">
        <v>226</v>
      </c>
      <c r="C20" t="s">
        <v>824</v>
      </c>
      <c r="D20" t="s">
        <v>655</v>
      </c>
      <c r="E20" s="5" t="s">
        <v>836</v>
      </c>
      <c r="F20" t="s">
        <v>837</v>
      </c>
    </row>
    <row r="21" spans="1:6" ht="29.1">
      <c r="A21" s="12">
        <v>45623</v>
      </c>
      <c r="B21" s="11" t="s">
        <v>838</v>
      </c>
      <c r="C21" t="s">
        <v>824</v>
      </c>
      <c r="D21" t="s">
        <v>839</v>
      </c>
      <c r="E21" s="5" t="s">
        <v>840</v>
      </c>
      <c r="F21" t="s">
        <v>828</v>
      </c>
    </row>
    <row r="22" spans="1:6" ht="29.1">
      <c r="A22" s="12">
        <v>45636</v>
      </c>
      <c r="B22" s="11" t="s">
        <v>838</v>
      </c>
      <c r="C22" t="s">
        <v>824</v>
      </c>
      <c r="D22" t="s">
        <v>841</v>
      </c>
      <c r="E22" s="5" t="s">
        <v>840</v>
      </c>
      <c r="F22" t="s">
        <v>828</v>
      </c>
    </row>
    <row r="23" spans="1:6" ht="29.1">
      <c r="A23" s="12">
        <v>45637</v>
      </c>
      <c r="B23" s="11" t="s">
        <v>838</v>
      </c>
      <c r="C23" t="s">
        <v>824</v>
      </c>
      <c r="D23" t="s">
        <v>842</v>
      </c>
      <c r="E23" s="5" t="s">
        <v>840</v>
      </c>
      <c r="F23" t="s">
        <v>828</v>
      </c>
    </row>
    <row r="24" spans="1:6" ht="29.1">
      <c r="A24" s="12">
        <v>45639</v>
      </c>
      <c r="B24" s="11" t="s">
        <v>843</v>
      </c>
      <c r="C24" t="s">
        <v>824</v>
      </c>
      <c r="D24" t="s">
        <v>667</v>
      </c>
      <c r="E24" s="5" t="s">
        <v>840</v>
      </c>
      <c r="F24" t="s">
        <v>828</v>
      </c>
    </row>
    <row r="25" spans="1:6" ht="29.1">
      <c r="A25" s="12">
        <v>45645</v>
      </c>
      <c r="B25" s="11" t="s">
        <v>740</v>
      </c>
      <c r="C25" t="s">
        <v>824</v>
      </c>
      <c r="D25" t="s">
        <v>95</v>
      </c>
      <c r="E25" s="5" t="s">
        <v>840</v>
      </c>
      <c r="F25" t="s">
        <v>828</v>
      </c>
    </row>
    <row r="26" spans="1:6" ht="29.1">
      <c r="A26" s="12">
        <v>45645</v>
      </c>
      <c r="B26" t="s">
        <v>42</v>
      </c>
      <c r="C26" t="s">
        <v>824</v>
      </c>
      <c r="D26" t="s">
        <v>844</v>
      </c>
      <c r="E26" s="5" t="s">
        <v>836</v>
      </c>
      <c r="F26" t="s">
        <v>837</v>
      </c>
    </row>
    <row r="27" spans="1:6" ht="29.1">
      <c r="A27" s="12">
        <v>45299</v>
      </c>
      <c r="B27" s="11" t="s">
        <v>845</v>
      </c>
      <c r="C27" t="s">
        <v>824</v>
      </c>
      <c r="D27" t="s">
        <v>846</v>
      </c>
      <c r="E27" s="5" t="s">
        <v>836</v>
      </c>
      <c r="F27" t="s">
        <v>837</v>
      </c>
    </row>
    <row r="28" spans="1:6" ht="43.5">
      <c r="A28" s="12">
        <v>45698</v>
      </c>
      <c r="B28" s="11" t="s">
        <v>847</v>
      </c>
      <c r="C28" t="s">
        <v>824</v>
      </c>
      <c r="D28" t="s">
        <v>655</v>
      </c>
      <c r="E28" s="5" t="s">
        <v>848</v>
      </c>
      <c r="F28" t="s">
        <v>826</v>
      </c>
    </row>
    <row r="29" spans="1:6" ht="29.1">
      <c r="A29" s="12">
        <v>45953</v>
      </c>
      <c r="B29">
        <v>16041441</v>
      </c>
      <c r="C29" t="s">
        <v>824</v>
      </c>
      <c r="D29" t="s">
        <v>834</v>
      </c>
      <c r="E29" s="5" t="s">
        <v>849</v>
      </c>
      <c r="F29" t="s">
        <v>850</v>
      </c>
    </row>
    <row r="30" spans="1:6">
      <c r="A30" s="12">
        <v>45967</v>
      </c>
      <c r="B30">
        <v>16024930</v>
      </c>
      <c r="C30" t="s">
        <v>824</v>
      </c>
      <c r="D30" t="s">
        <v>134</v>
      </c>
      <c r="E30" t="s">
        <v>832</v>
      </c>
      <c r="F30" t="s">
        <v>828</v>
      </c>
    </row>
    <row r="31" spans="1:6" ht="29.1">
      <c r="A31" s="12">
        <v>45972</v>
      </c>
      <c r="B31" t="s">
        <v>388</v>
      </c>
      <c r="C31" t="s">
        <v>824</v>
      </c>
      <c r="D31" t="s">
        <v>390</v>
      </c>
      <c r="E31" s="5" t="s">
        <v>851</v>
      </c>
      <c r="F31" t="s">
        <v>837</v>
      </c>
    </row>
    <row r="32" spans="1:6" ht="43.5">
      <c r="A32" s="12">
        <v>45988</v>
      </c>
      <c r="B32">
        <v>33043000</v>
      </c>
      <c r="C32" t="s">
        <v>824</v>
      </c>
      <c r="D32" t="s">
        <v>760</v>
      </c>
      <c r="E32" s="5" t="s">
        <v>852</v>
      </c>
      <c r="F32" t="s">
        <v>828</v>
      </c>
    </row>
    <row r="33" spans="1:6" ht="87">
      <c r="A33" s="12">
        <v>45988</v>
      </c>
      <c r="B33">
        <v>21069098</v>
      </c>
      <c r="C33" t="s">
        <v>853</v>
      </c>
      <c r="D33" t="s">
        <v>854</v>
      </c>
      <c r="E33" s="5" t="s">
        <v>855</v>
      </c>
      <c r="F33" t="s">
        <v>837</v>
      </c>
    </row>
    <row r="34" spans="1:6" ht="57.95">
      <c r="A34" s="12">
        <v>45999</v>
      </c>
      <c r="B34">
        <v>16024930</v>
      </c>
      <c r="C34" t="s">
        <v>824</v>
      </c>
      <c r="D34" t="s">
        <v>134</v>
      </c>
      <c r="E34" s="5" t="s">
        <v>856</v>
      </c>
      <c r="F34" t="s">
        <v>857</v>
      </c>
    </row>
    <row r="35" spans="1:6" ht="29.1">
      <c r="A35" s="12">
        <v>46015</v>
      </c>
      <c r="B35">
        <v>21069098</v>
      </c>
      <c r="C35" t="s">
        <v>853</v>
      </c>
      <c r="D35" t="s">
        <v>716</v>
      </c>
      <c r="E35" s="5" t="s">
        <v>858</v>
      </c>
      <c r="F35" t="s">
        <v>837</v>
      </c>
    </row>
    <row r="36" spans="1:6" ht="29.1">
      <c r="A36" s="12">
        <v>46027</v>
      </c>
      <c r="B36">
        <v>21069098</v>
      </c>
      <c r="C36" t="s">
        <v>853</v>
      </c>
      <c r="D36" t="s">
        <v>859</v>
      </c>
      <c r="E36" s="5" t="s">
        <v>860</v>
      </c>
      <c r="F36" t="s">
        <v>837</v>
      </c>
    </row>
    <row r="37" spans="1:6" ht="29.1">
      <c r="A37" s="12">
        <v>46029</v>
      </c>
      <c r="B37">
        <v>21069098</v>
      </c>
      <c r="C37" t="s">
        <v>853</v>
      </c>
      <c r="D37" s="5" t="s">
        <v>861</v>
      </c>
      <c r="E37" s="5" t="s">
        <v>862</v>
      </c>
      <c r="F37" t="s">
        <v>837</v>
      </c>
    </row>
    <row r="38" spans="1:6" ht="43.5">
      <c r="A38" s="12">
        <v>46030</v>
      </c>
      <c r="B38" s="15" t="s">
        <v>863</v>
      </c>
      <c r="C38" t="s">
        <v>864</v>
      </c>
      <c r="D38" t="s">
        <v>655</v>
      </c>
      <c r="E38" s="5" t="s">
        <v>865</v>
      </c>
      <c r="F38" t="s">
        <v>837</v>
      </c>
    </row>
    <row r="39" spans="1:6" ht="174">
      <c r="A39" s="12">
        <v>46077</v>
      </c>
      <c r="B39">
        <v>61</v>
      </c>
      <c r="C39" t="s">
        <v>809</v>
      </c>
      <c r="D39" t="s">
        <v>866</v>
      </c>
      <c r="E39" s="5" t="s">
        <v>867</v>
      </c>
      <c r="F39" t="s">
        <v>868</v>
      </c>
    </row>
    <row r="40" spans="1:6" ht="174">
      <c r="A40" s="12">
        <v>46077</v>
      </c>
      <c r="B40">
        <v>62</v>
      </c>
      <c r="C40" t="s">
        <v>809</v>
      </c>
      <c r="D40" t="s">
        <v>866</v>
      </c>
      <c r="E40" s="5" t="s">
        <v>867</v>
      </c>
      <c r="F40" t="s">
        <v>868</v>
      </c>
    </row>
    <row r="41" spans="1:6" ht="174">
      <c r="A41" s="12">
        <v>46077</v>
      </c>
      <c r="B41">
        <v>64</v>
      </c>
      <c r="C41" t="s">
        <v>809</v>
      </c>
      <c r="D41" t="s">
        <v>866</v>
      </c>
      <c r="E41" s="5" t="s">
        <v>867</v>
      </c>
      <c r="F41" t="s">
        <v>868</v>
      </c>
    </row>
    <row r="42" spans="1:6" ht="174">
      <c r="A42" s="12">
        <v>46077</v>
      </c>
      <c r="B42">
        <v>63090000</v>
      </c>
      <c r="C42" t="s">
        <v>824</v>
      </c>
      <c r="D42" t="s">
        <v>866</v>
      </c>
      <c r="E42" s="5" t="s">
        <v>867</v>
      </c>
      <c r="F42" t="s">
        <v>868</v>
      </c>
    </row>
  </sheetData>
  <pageMargins left="0.7" right="0.7" top="0.75" bottom="0.75" header="0.3" footer="0.3"/>
  <pageSetup paperSize="9" orientation="portrait" horizontalDpi="203" verticalDpi="203" r:id="rId1"/>
  <headerFooter>
    <oddFooter>&amp;L&amp;1#&amp;"Calibri"&amp;10&amp;K000000Classified: RMG –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144986BB2DE054685D3394DC10C2D37" ma:contentTypeVersion="4" ma:contentTypeDescription="Create a new document." ma:contentTypeScope="" ma:versionID="b92b254361dd9b2309a7ef2afc427e44">
  <xsd:schema xmlns:xsd="http://www.w3.org/2001/XMLSchema" xmlns:xs="http://www.w3.org/2001/XMLSchema" xmlns:p="http://schemas.microsoft.com/office/2006/metadata/properties" xmlns:ns2="6e04cc62-1ff9-469c-ae18-61c6b60201b2" targetNamespace="http://schemas.microsoft.com/office/2006/metadata/properties" ma:root="true" ma:fieldsID="be06c7d6ff540d8bcf4b10dc57194306" ns2:_="">
    <xsd:import namespace="6e04cc62-1ff9-469c-ae18-61c6b60201b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04cc62-1ff9-469c-ae18-61c6b60201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04F64C-6378-4E43-86F3-A018ECEA9BBB}"/>
</file>

<file path=customXml/itemProps2.xml><?xml version="1.0" encoding="utf-8"?>
<ds:datastoreItem xmlns:ds="http://schemas.openxmlformats.org/officeDocument/2006/customXml" ds:itemID="{76A5DDFF-7A80-4372-BFF5-A9C45D520E9D}"/>
</file>

<file path=customXml/itemProps3.xml><?xml version="1.0" encoding="utf-8"?>
<ds:datastoreItem xmlns:ds="http://schemas.openxmlformats.org/officeDocument/2006/customXml" ds:itemID="{457C7AD5-EC2B-463C-9878-5CABF5013EE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Anthony Franey</dc:creator>
  <cp:keywords/>
  <dc:description/>
  <cp:lastModifiedBy>Lily Mann</cp:lastModifiedBy>
  <cp:revision/>
  <dcterms:created xsi:type="dcterms:W3CDTF">2024-02-09T13:36:06Z</dcterms:created>
  <dcterms:modified xsi:type="dcterms:W3CDTF">2026-02-26T12:43:29Z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0f36f3-41a5-4f45-a6a2-e224f336accd_Enabled">
    <vt:lpwstr>true</vt:lpwstr>
  </property>
  <property fmtid="{D5CDD505-2E9C-101B-9397-08002B2CF9AE}" pid="3" name="MSIP_Label_980f36f3-41a5-4f45-a6a2-e224f336accd_SetDate">
    <vt:lpwstr>2024-03-12T14:01:52Z</vt:lpwstr>
  </property>
  <property fmtid="{D5CDD505-2E9C-101B-9397-08002B2CF9AE}" pid="4" name="MSIP_Label_980f36f3-41a5-4f45-a6a2-e224f336accd_Method">
    <vt:lpwstr>Standard</vt:lpwstr>
  </property>
  <property fmtid="{D5CDD505-2E9C-101B-9397-08002B2CF9AE}" pid="5" name="MSIP_Label_980f36f3-41a5-4f45-a6a2-e224f336accd_Name">
    <vt:lpwstr>980f36f3-41a5-4f45-a6a2-e224f336accd</vt:lpwstr>
  </property>
  <property fmtid="{D5CDD505-2E9C-101B-9397-08002B2CF9AE}" pid="6" name="MSIP_Label_980f36f3-41a5-4f45-a6a2-e224f336accd_SiteId">
    <vt:lpwstr>7a082108-90dd-41ac-be41-9b8feabee2da</vt:lpwstr>
  </property>
  <property fmtid="{D5CDD505-2E9C-101B-9397-08002B2CF9AE}" pid="7" name="MSIP_Label_980f36f3-41a5-4f45-a6a2-e224f336accd_ActionId">
    <vt:lpwstr>b87ba668-9295-47d2-9d71-cad1e896b787</vt:lpwstr>
  </property>
  <property fmtid="{D5CDD505-2E9C-101B-9397-08002B2CF9AE}" pid="8" name="MSIP_Label_980f36f3-41a5-4f45-a6a2-e224f336accd_ContentBits">
    <vt:lpwstr>2</vt:lpwstr>
  </property>
  <property fmtid="{D5CDD505-2E9C-101B-9397-08002B2CF9AE}" pid="9" name="ContentTypeId">
    <vt:lpwstr>0x0101003144986BB2DE054685D3394DC10C2D37</vt:lpwstr>
  </property>
</Properties>
</file>